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showHorizontalScroll="0" showVerticalScroll="0" showSheetTabs="0" xWindow="0" yWindow="0" windowWidth="28800" windowHeight="12435" tabRatio="675"/>
  </bookViews>
  <sheets>
    <sheet name="Octubre" sheetId="100" r:id="rId1"/>
  </sheets>
  <calcPr calcId="152511"/>
</workbook>
</file>

<file path=xl/calcChain.xml><?xml version="1.0" encoding="utf-8"?>
<calcChain xmlns="http://schemas.openxmlformats.org/spreadsheetml/2006/main">
  <c r="N15" i="100" l="1"/>
  <c r="N16" i="100"/>
  <c r="N17" i="100"/>
  <c r="N18" i="100"/>
  <c r="N19" i="100"/>
  <c r="N20" i="100"/>
  <c r="N21" i="100"/>
  <c r="N22" i="100"/>
  <c r="N23" i="100"/>
  <c r="N24" i="100"/>
  <c r="N25" i="100"/>
  <c r="N26" i="100"/>
  <c r="N27" i="100"/>
  <c r="N28" i="100"/>
  <c r="N29" i="100"/>
  <c r="N30" i="100"/>
  <c r="N31" i="100"/>
  <c r="N32" i="100"/>
  <c r="N33" i="100"/>
  <c r="N14" i="100"/>
  <c r="M133" i="100"/>
  <c r="M134" i="100"/>
  <c r="M135" i="100"/>
  <c r="M136" i="100"/>
  <c r="M137" i="100"/>
  <c r="M138" i="100"/>
  <c r="M139" i="100"/>
  <c r="M140" i="100"/>
  <c r="M141" i="100"/>
  <c r="M142" i="100"/>
  <c r="M143" i="100"/>
  <c r="M144" i="100"/>
  <c r="M145" i="100"/>
  <c r="M146" i="100"/>
  <c r="M152" i="100" s="1"/>
  <c r="M147" i="100"/>
  <c r="M148" i="100"/>
  <c r="M149" i="100"/>
  <c r="M150" i="100"/>
  <c r="M151" i="100"/>
  <c r="M132" i="100"/>
  <c r="F72" i="100"/>
  <c r="N132" i="100" s="1"/>
  <c r="F43" i="100"/>
  <c r="M34" i="100"/>
  <c r="O133" i="100"/>
  <c r="O134" i="100"/>
  <c r="O135" i="100"/>
  <c r="O136" i="100"/>
  <c r="O137" i="100"/>
  <c r="O138" i="100"/>
  <c r="O139" i="100"/>
  <c r="O140" i="100"/>
  <c r="O141" i="100"/>
  <c r="O142" i="100"/>
  <c r="O143" i="100"/>
  <c r="O144" i="100"/>
  <c r="O145" i="100"/>
  <c r="O146" i="100"/>
  <c r="O147" i="100"/>
  <c r="O148" i="100"/>
  <c r="O149" i="100"/>
  <c r="O150" i="100"/>
  <c r="O151" i="100"/>
  <c r="O132" i="100"/>
  <c r="N134" i="100"/>
  <c r="N142" i="100"/>
  <c r="N148" i="100"/>
  <c r="N150" i="100"/>
  <c r="E92" i="100"/>
  <c r="D92" i="100"/>
  <c r="C92" i="100"/>
  <c r="F91" i="100"/>
  <c r="N151" i="100" s="1"/>
  <c r="F90" i="100"/>
  <c r="F89" i="100"/>
  <c r="N149" i="100" s="1"/>
  <c r="F88" i="100"/>
  <c r="F87" i="100"/>
  <c r="N147" i="100" s="1"/>
  <c r="F86" i="100"/>
  <c r="N146" i="100" s="1"/>
  <c r="F85" i="100"/>
  <c r="N145" i="100" s="1"/>
  <c r="F84" i="100"/>
  <c r="N144" i="100" s="1"/>
  <c r="F83" i="100"/>
  <c r="N143" i="100" s="1"/>
  <c r="F82" i="100"/>
  <c r="F81" i="100"/>
  <c r="N141" i="100" s="1"/>
  <c r="F80" i="100"/>
  <c r="N140" i="100" s="1"/>
  <c r="F79" i="100"/>
  <c r="N139" i="100" s="1"/>
  <c r="F78" i="100"/>
  <c r="N138" i="100" s="1"/>
  <c r="F77" i="100"/>
  <c r="N137" i="100" s="1"/>
  <c r="F76" i="100"/>
  <c r="N136" i="100" s="1"/>
  <c r="F75" i="100"/>
  <c r="N135" i="100" s="1"/>
  <c r="F74" i="100"/>
  <c r="F73" i="100"/>
  <c r="N133" i="100" s="1"/>
  <c r="O152" i="100" l="1"/>
  <c r="N152" i="100"/>
  <c r="F92" i="100"/>
  <c r="G133" i="100"/>
  <c r="G134" i="100"/>
  <c r="G135" i="100"/>
  <c r="G136" i="100"/>
  <c r="G137" i="100"/>
  <c r="G138" i="100"/>
  <c r="G139" i="100"/>
  <c r="G140" i="100"/>
  <c r="G141" i="100"/>
  <c r="G142" i="100"/>
  <c r="G143" i="100"/>
  <c r="G144" i="100"/>
  <c r="G145" i="100"/>
  <c r="G146" i="100"/>
  <c r="G147" i="100"/>
  <c r="G148" i="100"/>
  <c r="G149" i="100"/>
  <c r="G150" i="100"/>
  <c r="G151" i="100"/>
  <c r="G132" i="100"/>
  <c r="F44" i="100"/>
  <c r="F45" i="100"/>
  <c r="F46" i="100"/>
  <c r="F47" i="100"/>
  <c r="F48" i="100"/>
  <c r="F49" i="100"/>
  <c r="F50" i="100"/>
  <c r="F51" i="100"/>
  <c r="F52" i="100"/>
  <c r="F53" i="100"/>
  <c r="F54" i="100"/>
  <c r="F55" i="100"/>
  <c r="F56" i="100"/>
  <c r="F57" i="100"/>
  <c r="F58" i="100"/>
  <c r="F59" i="100"/>
  <c r="F60" i="100"/>
  <c r="F61" i="100"/>
  <c r="F62" i="100"/>
  <c r="H133" i="100" l="1"/>
  <c r="I133" i="100"/>
  <c r="J133" i="100"/>
  <c r="K133" i="100"/>
  <c r="L133" i="100"/>
  <c r="H134" i="100"/>
  <c r="I134" i="100"/>
  <c r="J134" i="100"/>
  <c r="K134" i="100"/>
  <c r="L134" i="100"/>
  <c r="H135" i="100"/>
  <c r="I135" i="100"/>
  <c r="J135" i="100"/>
  <c r="K135" i="100"/>
  <c r="L135" i="100"/>
  <c r="H136" i="100"/>
  <c r="I136" i="100"/>
  <c r="J136" i="100"/>
  <c r="K136" i="100"/>
  <c r="L136" i="100"/>
  <c r="H137" i="100"/>
  <c r="I137" i="100"/>
  <c r="J137" i="100"/>
  <c r="K137" i="100"/>
  <c r="L137" i="100"/>
  <c r="H138" i="100"/>
  <c r="I138" i="100"/>
  <c r="J138" i="100"/>
  <c r="K138" i="100"/>
  <c r="L138" i="100"/>
  <c r="H139" i="100"/>
  <c r="I139" i="100"/>
  <c r="J139" i="100"/>
  <c r="K139" i="100"/>
  <c r="L139" i="100"/>
  <c r="H140" i="100"/>
  <c r="I140" i="100"/>
  <c r="J140" i="100"/>
  <c r="K140" i="100"/>
  <c r="L140" i="100"/>
  <c r="H141" i="100"/>
  <c r="I141" i="100"/>
  <c r="J141" i="100"/>
  <c r="K141" i="100"/>
  <c r="L141" i="100"/>
  <c r="H142" i="100"/>
  <c r="I142" i="100"/>
  <c r="J142" i="100"/>
  <c r="K142" i="100"/>
  <c r="L142" i="100"/>
  <c r="H143" i="100"/>
  <c r="I143" i="100"/>
  <c r="J143" i="100"/>
  <c r="K143" i="100"/>
  <c r="L143" i="100"/>
  <c r="H144" i="100"/>
  <c r="I144" i="100"/>
  <c r="J144" i="100"/>
  <c r="K144" i="100"/>
  <c r="L144" i="100"/>
  <c r="H145" i="100"/>
  <c r="I145" i="100"/>
  <c r="J145" i="100"/>
  <c r="K145" i="100"/>
  <c r="L145" i="100"/>
  <c r="H146" i="100"/>
  <c r="I146" i="100"/>
  <c r="J146" i="100"/>
  <c r="K146" i="100"/>
  <c r="L146" i="100"/>
  <c r="H147" i="100"/>
  <c r="I147" i="100"/>
  <c r="J147" i="100"/>
  <c r="K147" i="100"/>
  <c r="L147" i="100"/>
  <c r="H148" i="100"/>
  <c r="I148" i="100"/>
  <c r="J148" i="100"/>
  <c r="K148" i="100"/>
  <c r="L148" i="100"/>
  <c r="H149" i="100"/>
  <c r="I149" i="100"/>
  <c r="J149" i="100"/>
  <c r="K149" i="100"/>
  <c r="L149" i="100"/>
  <c r="H150" i="100"/>
  <c r="I150" i="100"/>
  <c r="J150" i="100"/>
  <c r="K150" i="100"/>
  <c r="L150" i="100"/>
  <c r="H151" i="100"/>
  <c r="I151" i="100"/>
  <c r="J151" i="100"/>
  <c r="K151" i="100"/>
  <c r="L151" i="100"/>
  <c r="I132" i="100"/>
  <c r="J132" i="100"/>
  <c r="K132" i="100"/>
  <c r="L132" i="100"/>
  <c r="H132" i="100"/>
  <c r="F133" i="100"/>
  <c r="F134" i="100"/>
  <c r="F135" i="100"/>
  <c r="F136" i="100"/>
  <c r="F137" i="100"/>
  <c r="F138" i="100"/>
  <c r="F139" i="100"/>
  <c r="F140" i="100"/>
  <c r="F141" i="100"/>
  <c r="F142" i="100"/>
  <c r="F143" i="100"/>
  <c r="F144" i="100"/>
  <c r="F145" i="100"/>
  <c r="F146" i="100"/>
  <c r="F147" i="100"/>
  <c r="F148" i="100"/>
  <c r="F149" i="100"/>
  <c r="F150" i="100"/>
  <c r="F151" i="100"/>
  <c r="F132" i="100"/>
  <c r="C133" i="100"/>
  <c r="D133" i="100"/>
  <c r="E133" i="100"/>
  <c r="C134" i="100"/>
  <c r="D134" i="100"/>
  <c r="E134" i="100"/>
  <c r="C135" i="100"/>
  <c r="P135" i="100" s="1"/>
  <c r="D135" i="100"/>
  <c r="E135" i="100"/>
  <c r="C136" i="100"/>
  <c r="D136" i="100"/>
  <c r="E136" i="100"/>
  <c r="C137" i="100"/>
  <c r="D137" i="100"/>
  <c r="E137" i="100"/>
  <c r="C138" i="100"/>
  <c r="D138" i="100"/>
  <c r="E138" i="100"/>
  <c r="C139" i="100"/>
  <c r="P139" i="100" s="1"/>
  <c r="D139" i="100"/>
  <c r="E139" i="100"/>
  <c r="C140" i="100"/>
  <c r="D140" i="100"/>
  <c r="E140" i="100"/>
  <c r="C141" i="100"/>
  <c r="D141" i="100"/>
  <c r="E141" i="100"/>
  <c r="C142" i="100"/>
  <c r="D142" i="100"/>
  <c r="E142" i="100"/>
  <c r="C143" i="100"/>
  <c r="P143" i="100" s="1"/>
  <c r="D143" i="100"/>
  <c r="E143" i="100"/>
  <c r="C144" i="100"/>
  <c r="D144" i="100"/>
  <c r="E144" i="100"/>
  <c r="C145" i="100"/>
  <c r="D145" i="100"/>
  <c r="E145" i="100"/>
  <c r="C146" i="100"/>
  <c r="D146" i="100"/>
  <c r="E146" i="100"/>
  <c r="C147" i="100"/>
  <c r="P147" i="100" s="1"/>
  <c r="D147" i="100"/>
  <c r="E147" i="100"/>
  <c r="C148" i="100"/>
  <c r="D148" i="100"/>
  <c r="E148" i="100"/>
  <c r="C149" i="100"/>
  <c r="D149" i="100"/>
  <c r="E149" i="100"/>
  <c r="C150" i="100"/>
  <c r="D150" i="100"/>
  <c r="E150" i="100"/>
  <c r="C151" i="100"/>
  <c r="P151" i="100" s="1"/>
  <c r="D151" i="100"/>
  <c r="E151" i="100"/>
  <c r="E132" i="100"/>
  <c r="D132" i="100"/>
  <c r="C132" i="100"/>
  <c r="C122" i="100"/>
  <c r="F63" i="100"/>
  <c r="E63" i="100"/>
  <c r="D63" i="100"/>
  <c r="C63" i="100"/>
  <c r="L34" i="100"/>
  <c r="K34" i="100"/>
  <c r="J34" i="100"/>
  <c r="I34" i="100"/>
  <c r="H34" i="100"/>
  <c r="G34" i="100"/>
  <c r="F34" i="100"/>
  <c r="E34" i="100"/>
  <c r="D34" i="100"/>
  <c r="C34" i="100"/>
  <c r="P140" i="100" l="1"/>
  <c r="P149" i="100"/>
  <c r="P145" i="100"/>
  <c r="P141" i="100"/>
  <c r="P137" i="100"/>
  <c r="P133" i="100"/>
  <c r="P132" i="100"/>
  <c r="P150" i="100"/>
  <c r="P146" i="100"/>
  <c r="P142" i="100"/>
  <c r="P138" i="100"/>
  <c r="P134" i="100"/>
  <c r="P144" i="100"/>
  <c r="P136" i="100"/>
  <c r="P148" i="100"/>
  <c r="N34" i="100"/>
  <c r="L152" i="100"/>
  <c r="K152" i="100" l="1"/>
  <c r="C152" i="100"/>
  <c r="G152" i="100"/>
  <c r="D152" i="100"/>
  <c r="H152" i="100"/>
  <c r="J152" i="100"/>
  <c r="I152" i="100"/>
  <c r="F152" i="100"/>
  <c r="E152" i="100"/>
  <c r="P152" i="100" l="1"/>
</calcChain>
</file>

<file path=xl/sharedStrings.xml><?xml version="1.0" encoding="utf-8"?>
<sst xmlns="http://schemas.openxmlformats.org/spreadsheetml/2006/main" count="173" uniqueCount="50">
  <si>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</si>
  <si>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</si>
  <si>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</si>
  <si>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</si>
  <si>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</si>
  <si>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</si>
  <si>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</si>
  <si>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</si>
  <si>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</si>
  <si>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</si>
  <si>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</si>
  <si>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</si>
  <si>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</si>
  <si>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</si>
  <si>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</si>
  <si>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</si>
  <si>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</si>
  <si>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</si>
  <si>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</si>
  <si>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</si>
  <si>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</si>
  <si>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</si>
  <si>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</si>
  <si>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</si>
  <si>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</si>
  <si>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</si>
  <si>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</si>
  <si>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</si>
  <si>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</si>
  <si>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</si>
  <si>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</si>
  <si>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</si>
  <si>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</si>
  <si>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</si>
  <si>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</si>
  <si>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</si>
  <si>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</si>
  <si>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</si>
  <si>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</si>
  <si>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</si>
  <si>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Faltante inicial del FEIEF al FGP del mes de mayo 2021</t>
  </si>
  <si>
    <t xml:space="preserve">Las cifras parciales pueden no coincidir con el total debido al redondeo </t>
  </si>
  <si>
    <t>Distribución de FEIEF correspondiente al tercer trimestre 2021</t>
  </si>
  <si>
    <t>Distribución de diferencia de FOFIR del 3er. trimestre (julio-septiembre) del 2021 del Fondo de Fiscalización</t>
  </si>
  <si>
    <t>FEIEF Correspondiente al 3er trimestre 2021</t>
  </si>
  <si>
    <t>FGP FFM FOFIR</t>
  </si>
  <si>
    <t>Diferencia de FOFIR Correspondiente al Terc+er Trimestre de 2021</t>
  </si>
  <si>
    <t>(INCLUYE SEGUNDO AJUSTE CUATRIMESTRAL 2021, FEIEF 3er. TRIMESTRE 2021 Y DIFERENCIA FOFIR 3er. TRIMESTRE 2021)</t>
  </si>
  <si>
    <t>PARTICIPACIONES FEDERALES MINISTRADAS A LOS MUNICIPIOS EN EL MES DE OCTUBRE DEL EJERCICIO FISCAL 2021</t>
  </si>
  <si>
    <t>Segundo Ajuste Cuatrimestral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</si>
</sst>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2" fillId="0" borderId="0" xfId="2" applyFont="1" applyAlignment="1"/>
    <xf numFmtId="3" fontId="10" fillId="0" borderId="16" xfId="2" applyNumberFormat="1" applyFont="1" applyFill="1" applyBorder="1"/>
    <xf numFmtId="3" fontId="9" fillId="0" borderId="16" xfId="2" applyNumberFormat="1" applyFont="1" applyFill="1" applyBorder="1"/>
    <xf numFmtId="0" fontId="4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4" fontId="2" fillId="0" borderId="0" xfId="0" applyNumberFormat="1" applyFont="1"/>
    <xf numFmtId="0" fontId="4" fillId="0" borderId="16" xfId="2" applyFont="1" applyFill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3" fontId="10" fillId="0" borderId="5" xfId="2" applyNumberFormat="1" applyFont="1" applyBorder="1" applyAlignment="1">
      <alignment horizontal="right"/>
    </xf>
    <xf numFmtId="3" fontId="10" fillId="0" borderId="6" xfId="2" applyNumberFormat="1" applyFont="1" applyBorder="1" applyAlignment="1">
      <alignment horizontal="right"/>
    </xf>
    <xf numFmtId="3" fontId="9" fillId="25" borderId="5" xfId="2" applyNumberFormat="1" applyFont="1" applyFill="1" applyBorder="1" applyAlignment="1">
      <alignment horizontal="right"/>
    </xf>
    <xf numFmtId="3" fontId="9" fillId="25" borderId="6" xfId="2" applyNumberFormat="1" applyFont="1" applyFill="1" applyBorder="1" applyAlignment="1">
      <alignment horizontal="right"/>
    </xf>
    <xf numFmtId="0" fontId="5" fillId="0" borderId="15" xfId="2" applyFont="1" applyFill="1" applyBorder="1" applyAlignment="1">
      <alignment horizontal="center" vertical="justify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0" fontId="4" fillId="2" borderId="2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justify"/>
    </xf>
    <xf numFmtId="0" fontId="2" fillId="0" borderId="0" xfId="2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583157</xdr:colOff>
      <xdr:row>5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104775</xdr:rowOff>
    </xdr:from>
    <xdr:to>
      <xdr:col>12</xdr:col>
      <xdr:colOff>319301</xdr:colOff>
      <xdr:row>5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1047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828675</xdr:colOff>
      <xdr:row>0</xdr:row>
      <xdr:rowOff>47625</xdr:rowOff>
    </xdr:from>
    <xdr:to>
      <xdr:col>13</xdr:col>
      <xdr:colOff>887095</xdr:colOff>
      <xdr:row>6</xdr:row>
      <xdr:rowOff>76200</xdr:rowOff>
    </xdr:to>
    <xdr:pic>
      <xdr:nvPicPr>
        <xdr:cNvPr id="5" name="image3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68125" y="47625"/>
          <a:ext cx="98234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H165"/>
  <sheetViews>
    <sheetView tabSelected="1" workbookViewId="0">
      <selection activeCell="Q6" sqref="Q6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5" width="13.85546875" style="26" customWidth="1"/>
    <col min="16" max="16" width="13.85546875" customWidth="1"/>
  </cols>
  <sheetData>
    <row r="3" spans="1:16" ht="16.5" x14ac:dyDescent="0.25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43"/>
      <c r="P3" s="43"/>
    </row>
    <row r="4" spans="1:16" ht="13.5" customHeight="1" x14ac:dyDescent="0.2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44"/>
      <c r="P4" s="44"/>
    </row>
    <row r="5" spans="1:16" ht="13.5" customHeight="1" x14ac:dyDescent="0.2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45"/>
      <c r="P5" s="45"/>
    </row>
    <row r="6" spans="1:16" ht="13.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31"/>
      <c r="M6" s="38"/>
      <c r="N6" s="31"/>
      <c r="O6" s="38"/>
      <c r="P6" s="25"/>
    </row>
    <row r="7" spans="1:16" ht="13.5" customHeight="1" x14ac:dyDescent="0.2">
      <c r="A7" s="69" t="s">
        <v>27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46"/>
      <c r="P7" s="46"/>
    </row>
    <row r="8" spans="1:16" ht="13.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8"/>
      <c r="M8" s="28"/>
      <c r="N8" s="28"/>
      <c r="O8" s="28"/>
      <c r="P8" s="23"/>
    </row>
    <row r="9" spans="1:16" s="26" customFormat="1" ht="13.5" customHeight="1" x14ac:dyDescent="0.2">
      <c r="A9" s="69" t="s">
        <v>48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37"/>
      <c r="P9" s="28"/>
    </row>
    <row r="10" spans="1:16" s="26" customFormat="1" ht="13.5" customHeight="1" x14ac:dyDescent="0.2">
      <c r="N10" s="9" t="s">
        <v>24</v>
      </c>
      <c r="O10" s="9"/>
      <c r="P10" s="28"/>
    </row>
    <row r="11" spans="1:16" s="26" customFormat="1" ht="13.5" customHeight="1" x14ac:dyDescent="0.2">
      <c r="A11" s="62" t="s">
        <v>1</v>
      </c>
      <c r="B11" s="62" t="s">
        <v>38</v>
      </c>
      <c r="C11" s="65" t="s">
        <v>29</v>
      </c>
      <c r="D11" s="65" t="s">
        <v>30</v>
      </c>
      <c r="E11" s="65" t="s">
        <v>28</v>
      </c>
      <c r="F11" s="65" t="s">
        <v>31</v>
      </c>
      <c r="G11" s="65" t="s">
        <v>32</v>
      </c>
      <c r="H11" s="70" t="s">
        <v>33</v>
      </c>
      <c r="I11" s="65" t="s">
        <v>34</v>
      </c>
      <c r="J11" s="65" t="s">
        <v>35</v>
      </c>
      <c r="K11" s="65" t="s">
        <v>36</v>
      </c>
      <c r="L11" s="65" t="s">
        <v>39</v>
      </c>
      <c r="M11" s="65" t="s">
        <v>40</v>
      </c>
      <c r="N11" s="65" t="s">
        <v>37</v>
      </c>
      <c r="O11" s="39"/>
      <c r="P11" s="28"/>
    </row>
    <row r="12" spans="1:16" s="26" customFormat="1" ht="13.5" customHeight="1" x14ac:dyDescent="0.2">
      <c r="A12" s="63"/>
      <c r="B12" s="63"/>
      <c r="C12" s="66"/>
      <c r="D12" s="66"/>
      <c r="E12" s="66"/>
      <c r="F12" s="66"/>
      <c r="G12" s="66"/>
      <c r="H12" s="71"/>
      <c r="I12" s="66"/>
      <c r="J12" s="66"/>
      <c r="K12" s="66"/>
      <c r="L12" s="66"/>
      <c r="M12" s="66"/>
      <c r="N12" s="66"/>
      <c r="O12" s="39"/>
      <c r="P12" s="28"/>
    </row>
    <row r="13" spans="1:16" s="26" customFormat="1" ht="13.5" customHeight="1" x14ac:dyDescent="0.2">
      <c r="A13" s="64"/>
      <c r="B13" s="64"/>
      <c r="C13" s="67"/>
      <c r="D13" s="67"/>
      <c r="E13" s="67"/>
      <c r="F13" s="67"/>
      <c r="G13" s="67"/>
      <c r="H13" s="72"/>
      <c r="I13" s="67"/>
      <c r="J13" s="67"/>
      <c r="K13" s="67"/>
      <c r="L13" s="67"/>
      <c r="M13" s="67"/>
      <c r="N13" s="67"/>
      <c r="O13" s="39"/>
      <c r="P13" s="28"/>
    </row>
    <row r="14" spans="1:16" s="26" customFormat="1" ht="13.5" customHeight="1" x14ac:dyDescent="0.2">
      <c r="A14" s="29">
        <v>1</v>
      </c>
      <c r="B14" s="30" t="s">
        <v>3</v>
      </c>
      <c r="C14" s="3">
        <v>3693622.07</v>
      </c>
      <c r="D14" s="3">
        <v>1378043.79</v>
      </c>
      <c r="E14" s="3">
        <v>96611.199999999997</v>
      </c>
      <c r="F14" s="3">
        <v>124523.18</v>
      </c>
      <c r="G14" s="3">
        <v>138790.68</v>
      </c>
      <c r="H14" s="3">
        <v>162499</v>
      </c>
      <c r="I14" s="3">
        <v>7599.21</v>
      </c>
      <c r="J14" s="3">
        <v>26233.919999999998</v>
      </c>
      <c r="K14" s="3">
        <v>0</v>
      </c>
      <c r="L14" s="3">
        <v>75215.03</v>
      </c>
      <c r="M14" s="3">
        <v>-24799.38</v>
      </c>
      <c r="N14" s="3">
        <f>SUM(C14:M14)</f>
        <v>5678338.6999999993</v>
      </c>
      <c r="O14" s="40"/>
      <c r="P14" s="28"/>
    </row>
    <row r="15" spans="1:16" s="26" customFormat="1" ht="13.5" customHeight="1" x14ac:dyDescent="0.2">
      <c r="A15" s="29">
        <v>2</v>
      </c>
      <c r="B15" s="30" t="s">
        <v>4</v>
      </c>
      <c r="C15" s="3">
        <v>2522266.34</v>
      </c>
      <c r="D15" s="3">
        <v>929668.02</v>
      </c>
      <c r="E15" s="3">
        <v>128083.3</v>
      </c>
      <c r="F15" s="3">
        <v>50832.75</v>
      </c>
      <c r="G15" s="3">
        <v>56657.02</v>
      </c>
      <c r="H15" s="3">
        <v>0</v>
      </c>
      <c r="I15" s="3">
        <v>5249.91</v>
      </c>
      <c r="J15" s="3">
        <v>18123.68</v>
      </c>
      <c r="K15" s="3">
        <v>0</v>
      </c>
      <c r="L15" s="3">
        <v>51962.23</v>
      </c>
      <c r="M15" s="3">
        <v>-17132.63</v>
      </c>
      <c r="N15" s="3">
        <f t="shared" ref="N15:N33" si="0">SUM(C15:M15)</f>
        <v>3745710.62</v>
      </c>
      <c r="O15" s="40"/>
      <c r="P15" s="28"/>
    </row>
    <row r="16" spans="1:16" s="26" customFormat="1" ht="13.5" customHeight="1" x14ac:dyDescent="0.2">
      <c r="A16" s="29">
        <v>3</v>
      </c>
      <c r="B16" s="30" t="s">
        <v>19</v>
      </c>
      <c r="C16" s="3">
        <v>2393905.6800000002</v>
      </c>
      <c r="D16" s="3">
        <v>873594.93</v>
      </c>
      <c r="E16" s="3">
        <v>133898.79999999999</v>
      </c>
      <c r="F16" s="3">
        <v>37186.370000000003</v>
      </c>
      <c r="G16" s="3">
        <v>41447.08</v>
      </c>
      <c r="H16" s="3">
        <v>24906</v>
      </c>
      <c r="I16" s="3">
        <v>5417.95</v>
      </c>
      <c r="J16" s="3">
        <v>18703.78</v>
      </c>
      <c r="K16" s="3">
        <v>0</v>
      </c>
      <c r="L16" s="3">
        <v>53625.43</v>
      </c>
      <c r="M16" s="3">
        <v>-17681.009999999998</v>
      </c>
      <c r="N16" s="3">
        <f t="shared" si="0"/>
        <v>3565005.0100000007</v>
      </c>
      <c r="O16" s="40"/>
      <c r="P16" s="28"/>
    </row>
    <row r="17" spans="1:16" s="26" customFormat="1" ht="13.5" customHeight="1" x14ac:dyDescent="0.2">
      <c r="A17" s="29">
        <v>4</v>
      </c>
      <c r="B17" s="30" t="s">
        <v>20</v>
      </c>
      <c r="C17" s="3">
        <v>3382298.84</v>
      </c>
      <c r="D17" s="3">
        <v>1525128.29</v>
      </c>
      <c r="E17" s="3">
        <v>116110.22</v>
      </c>
      <c r="F17" s="3">
        <v>300902.59000000003</v>
      </c>
      <c r="G17" s="3">
        <v>335379.13</v>
      </c>
      <c r="H17" s="3">
        <v>-72933</v>
      </c>
      <c r="I17" s="3">
        <v>22325.3</v>
      </c>
      <c r="J17" s="3">
        <v>77071.179999999993</v>
      </c>
      <c r="K17" s="3">
        <v>0</v>
      </c>
      <c r="L17" s="3">
        <v>220970.08</v>
      </c>
      <c r="M17" s="3">
        <v>-72856.740000000005</v>
      </c>
      <c r="N17" s="3">
        <f t="shared" si="0"/>
        <v>5834395.8899999987</v>
      </c>
      <c r="O17" s="40"/>
      <c r="P17" s="28"/>
    </row>
    <row r="18" spans="1:16" s="26" customFormat="1" ht="13.5" customHeight="1" x14ac:dyDescent="0.2">
      <c r="A18" s="29">
        <v>5</v>
      </c>
      <c r="B18" s="30" t="s">
        <v>5</v>
      </c>
      <c r="C18" s="3">
        <v>4896850.99</v>
      </c>
      <c r="D18" s="3">
        <v>1836887.98</v>
      </c>
      <c r="E18" s="3">
        <v>81730.37</v>
      </c>
      <c r="F18" s="3">
        <v>226188.68</v>
      </c>
      <c r="G18" s="3">
        <v>252104.72</v>
      </c>
      <c r="H18" s="3">
        <v>403179</v>
      </c>
      <c r="I18" s="3">
        <v>14921.53</v>
      </c>
      <c r="J18" s="3">
        <v>51511.96</v>
      </c>
      <c r="K18" s="3">
        <v>0</v>
      </c>
      <c r="L18" s="3">
        <v>147689.47</v>
      </c>
      <c r="M18" s="3">
        <v>-48695.16</v>
      </c>
      <c r="N18" s="3">
        <f t="shared" si="0"/>
        <v>7862369.54</v>
      </c>
      <c r="O18" s="40"/>
      <c r="P18" s="28"/>
    </row>
    <row r="19" spans="1:16" s="26" customFormat="1" ht="13.5" customHeight="1" x14ac:dyDescent="0.2">
      <c r="A19" s="29">
        <v>6</v>
      </c>
      <c r="B19" s="30" t="s">
        <v>15</v>
      </c>
      <c r="C19" s="3">
        <v>1682549.87</v>
      </c>
      <c r="D19" s="3">
        <v>592299.93000000005</v>
      </c>
      <c r="E19" s="3">
        <v>191882.73</v>
      </c>
      <c r="F19" s="3">
        <v>109853.33</v>
      </c>
      <c r="G19" s="3">
        <v>122440</v>
      </c>
      <c r="H19" s="3">
        <v>302569</v>
      </c>
      <c r="I19" s="3">
        <v>7997.02</v>
      </c>
      <c r="J19" s="3">
        <v>27607.22</v>
      </c>
      <c r="K19" s="3">
        <v>0</v>
      </c>
      <c r="L19" s="3">
        <v>79152.42</v>
      </c>
      <c r="M19" s="3">
        <v>-26097.59</v>
      </c>
      <c r="N19" s="3">
        <f t="shared" si="0"/>
        <v>3090253.9300000006</v>
      </c>
      <c r="O19" s="40"/>
      <c r="P19" s="28"/>
    </row>
    <row r="20" spans="1:16" s="26" customFormat="1" ht="13.5" customHeight="1" x14ac:dyDescent="0.2">
      <c r="A20" s="29">
        <v>7</v>
      </c>
      <c r="B20" s="30" t="s">
        <v>16</v>
      </c>
      <c r="C20" s="3">
        <v>1641093.9</v>
      </c>
      <c r="D20" s="3">
        <v>576045.44999999995</v>
      </c>
      <c r="E20" s="3">
        <v>188803.94</v>
      </c>
      <c r="F20" s="3">
        <v>37868.69</v>
      </c>
      <c r="G20" s="3">
        <v>42207.58</v>
      </c>
      <c r="H20" s="3">
        <v>-177</v>
      </c>
      <c r="I20" s="3">
        <v>5762.04</v>
      </c>
      <c r="J20" s="3">
        <v>19891.66</v>
      </c>
      <c r="K20" s="3">
        <v>0</v>
      </c>
      <c r="L20" s="3">
        <v>57031.19</v>
      </c>
      <c r="M20" s="3">
        <v>-18803.93</v>
      </c>
      <c r="N20" s="3">
        <f t="shared" si="0"/>
        <v>2549723.5199999996</v>
      </c>
      <c r="O20" s="40"/>
      <c r="P20" s="28"/>
    </row>
    <row r="21" spans="1:16" s="26" customFormat="1" ht="13.5" customHeight="1" x14ac:dyDescent="0.2">
      <c r="A21" s="29">
        <v>8</v>
      </c>
      <c r="B21" s="30" t="s">
        <v>6</v>
      </c>
      <c r="C21" s="3">
        <v>3233813.55</v>
      </c>
      <c r="D21" s="3">
        <v>1202850.8899999999</v>
      </c>
      <c r="E21" s="3">
        <v>106531.75</v>
      </c>
      <c r="F21" s="3">
        <v>92454.2</v>
      </c>
      <c r="G21" s="3">
        <v>103047.33</v>
      </c>
      <c r="H21" s="3">
        <v>-3202</v>
      </c>
      <c r="I21" s="3">
        <v>6937.98</v>
      </c>
      <c r="J21" s="3">
        <v>23951.23</v>
      </c>
      <c r="K21" s="3">
        <v>0</v>
      </c>
      <c r="L21" s="3">
        <v>68670.350000000006</v>
      </c>
      <c r="M21" s="3">
        <v>-22641.52</v>
      </c>
      <c r="N21" s="3">
        <f t="shared" si="0"/>
        <v>4812413.7600000007</v>
      </c>
      <c r="O21" s="40"/>
      <c r="P21" s="28"/>
    </row>
    <row r="22" spans="1:16" s="26" customFormat="1" ht="13.5" customHeight="1" x14ac:dyDescent="0.2">
      <c r="A22" s="29">
        <v>9</v>
      </c>
      <c r="B22" s="30" t="s">
        <v>7</v>
      </c>
      <c r="C22" s="3">
        <v>2891892.81</v>
      </c>
      <c r="D22" s="3">
        <v>1058035.05</v>
      </c>
      <c r="E22" s="3">
        <v>116110.22</v>
      </c>
      <c r="F22" s="3">
        <v>57655.94</v>
      </c>
      <c r="G22" s="3">
        <v>64261.99</v>
      </c>
      <c r="H22" s="3">
        <v>-19775</v>
      </c>
      <c r="I22" s="3">
        <v>6687.85</v>
      </c>
      <c r="J22" s="3">
        <v>23087.72</v>
      </c>
      <c r="K22" s="3">
        <v>0</v>
      </c>
      <c r="L22" s="3">
        <v>66194.59</v>
      </c>
      <c r="M22" s="3">
        <v>-21825.22</v>
      </c>
      <c r="N22" s="3">
        <f t="shared" si="0"/>
        <v>4242325.9500000011</v>
      </c>
      <c r="O22" s="40"/>
      <c r="P22" s="28"/>
    </row>
    <row r="23" spans="1:16" s="26" customFormat="1" ht="13.5" customHeight="1" x14ac:dyDescent="0.2">
      <c r="A23" s="29">
        <v>10</v>
      </c>
      <c r="B23" s="30" t="s">
        <v>14</v>
      </c>
      <c r="C23" s="3">
        <v>1683064.77</v>
      </c>
      <c r="D23" s="3">
        <v>602295.81999999995</v>
      </c>
      <c r="E23" s="3">
        <v>181791.13</v>
      </c>
      <c r="F23" s="3">
        <v>43327.24</v>
      </c>
      <c r="G23" s="3">
        <v>48291.55</v>
      </c>
      <c r="H23" s="3">
        <v>-4604</v>
      </c>
      <c r="I23" s="3">
        <v>4969.83</v>
      </c>
      <c r="J23" s="3">
        <v>17156.810000000001</v>
      </c>
      <c r="K23" s="3">
        <v>0</v>
      </c>
      <c r="L23" s="3">
        <v>49190.13</v>
      </c>
      <c r="M23" s="3">
        <v>-16218.63</v>
      </c>
      <c r="N23" s="3">
        <f t="shared" si="0"/>
        <v>2609264.65</v>
      </c>
      <c r="O23" s="40"/>
      <c r="P23" s="28"/>
    </row>
    <row r="24" spans="1:16" s="26" customFormat="1" ht="13.5" customHeight="1" x14ac:dyDescent="0.2">
      <c r="A24" s="29">
        <v>11</v>
      </c>
      <c r="B24" s="30" t="s">
        <v>8</v>
      </c>
      <c r="C24" s="3">
        <v>2944484.34</v>
      </c>
      <c r="D24" s="3">
        <v>1232003.25</v>
      </c>
      <c r="E24" s="3">
        <v>115083.96</v>
      </c>
      <c r="F24" s="3">
        <v>115653.04</v>
      </c>
      <c r="G24" s="3">
        <v>128904.22</v>
      </c>
      <c r="H24" s="3">
        <v>45458</v>
      </c>
      <c r="I24" s="3">
        <v>7451.74</v>
      </c>
      <c r="J24" s="3">
        <v>25724.82</v>
      </c>
      <c r="K24" s="3">
        <v>0</v>
      </c>
      <c r="L24" s="3">
        <v>73755.399999999994</v>
      </c>
      <c r="M24" s="3">
        <v>-24318.12</v>
      </c>
      <c r="N24" s="3">
        <f t="shared" si="0"/>
        <v>4664200.6500000004</v>
      </c>
      <c r="O24" s="40"/>
      <c r="P24" s="28"/>
    </row>
    <row r="25" spans="1:16" s="26" customFormat="1" ht="13.5" customHeight="1" x14ac:dyDescent="0.2">
      <c r="A25" s="29">
        <v>12</v>
      </c>
      <c r="B25" s="30" t="s">
        <v>9</v>
      </c>
      <c r="C25" s="3">
        <v>3401878.23</v>
      </c>
      <c r="D25" s="3">
        <v>1252857.46</v>
      </c>
      <c r="E25" s="3">
        <v>102597.74</v>
      </c>
      <c r="F25" s="3">
        <v>75396.23</v>
      </c>
      <c r="G25" s="3">
        <v>84034.91</v>
      </c>
      <c r="H25" s="3">
        <v>-57894</v>
      </c>
      <c r="I25" s="3">
        <v>7122.89</v>
      </c>
      <c r="J25" s="3">
        <v>24589.58</v>
      </c>
      <c r="K25" s="3">
        <v>0</v>
      </c>
      <c r="L25" s="3">
        <v>70500.570000000007</v>
      </c>
      <c r="M25" s="3">
        <v>-23244.959999999999</v>
      </c>
      <c r="N25" s="3">
        <f t="shared" si="0"/>
        <v>4937838.6500000004</v>
      </c>
      <c r="O25" s="40"/>
      <c r="P25" s="28"/>
    </row>
    <row r="26" spans="1:16" s="26" customFormat="1" ht="13.5" customHeight="1" x14ac:dyDescent="0.2">
      <c r="A26" s="29">
        <v>13</v>
      </c>
      <c r="B26" s="30" t="s">
        <v>10</v>
      </c>
      <c r="C26" s="3">
        <v>4708298.8499999996</v>
      </c>
      <c r="D26" s="3">
        <v>1770289.41</v>
      </c>
      <c r="E26" s="3">
        <v>81217.240000000005</v>
      </c>
      <c r="F26" s="3">
        <v>134757.96</v>
      </c>
      <c r="G26" s="3">
        <v>150198.14000000001</v>
      </c>
      <c r="H26" s="3">
        <v>1814</v>
      </c>
      <c r="I26" s="3">
        <v>7387.42</v>
      </c>
      <c r="J26" s="3">
        <v>25502.76</v>
      </c>
      <c r="K26" s="3">
        <v>0</v>
      </c>
      <c r="L26" s="3">
        <v>73118.73</v>
      </c>
      <c r="M26" s="3">
        <v>-24108.2</v>
      </c>
      <c r="N26" s="3">
        <f t="shared" si="0"/>
        <v>6928476.3099999996</v>
      </c>
      <c r="O26" s="40"/>
      <c r="P26" s="28"/>
    </row>
    <row r="27" spans="1:16" s="26" customFormat="1" ht="13.5" customHeight="1" x14ac:dyDescent="0.2">
      <c r="A27" s="29">
        <v>14</v>
      </c>
      <c r="B27" s="30" t="s">
        <v>26</v>
      </c>
      <c r="C27" s="3">
        <v>2208324.86</v>
      </c>
      <c r="D27" s="3">
        <v>795830.68</v>
      </c>
      <c r="E27" s="3">
        <v>143819.35</v>
      </c>
      <c r="F27" s="3">
        <v>25586.959999999999</v>
      </c>
      <c r="G27" s="3">
        <v>28518.63</v>
      </c>
      <c r="H27" s="3">
        <v>-4169</v>
      </c>
      <c r="I27" s="3">
        <v>5587.58</v>
      </c>
      <c r="J27" s="3">
        <v>19289.39</v>
      </c>
      <c r="K27" s="3">
        <v>0</v>
      </c>
      <c r="L27" s="3">
        <v>55304.43</v>
      </c>
      <c r="M27" s="3">
        <v>-18234.599999999999</v>
      </c>
      <c r="N27" s="3">
        <f t="shared" si="0"/>
        <v>3259858.2800000003</v>
      </c>
      <c r="O27" s="40"/>
      <c r="P27" s="28"/>
    </row>
    <row r="28" spans="1:16" s="26" customFormat="1" ht="13.5" customHeight="1" x14ac:dyDescent="0.2">
      <c r="A28" s="29">
        <v>15</v>
      </c>
      <c r="B28" s="30" t="s">
        <v>25</v>
      </c>
      <c r="C28" s="3">
        <v>2860944.86</v>
      </c>
      <c r="D28" s="3">
        <v>1060360.6200000001</v>
      </c>
      <c r="E28" s="3">
        <v>116110.22</v>
      </c>
      <c r="F28" s="3">
        <v>77784.34</v>
      </c>
      <c r="G28" s="3">
        <v>86696.65</v>
      </c>
      <c r="H28" s="3">
        <v>59996</v>
      </c>
      <c r="I28" s="3">
        <v>5701.02</v>
      </c>
      <c r="J28" s="3">
        <v>19681</v>
      </c>
      <c r="K28" s="3">
        <v>0</v>
      </c>
      <c r="L28" s="3">
        <v>56427.199999999997</v>
      </c>
      <c r="M28" s="3">
        <v>-18604.79</v>
      </c>
      <c r="N28" s="3">
        <f t="shared" si="0"/>
        <v>4325097.12</v>
      </c>
      <c r="O28" s="40"/>
      <c r="P28" s="28"/>
    </row>
    <row r="29" spans="1:16" s="26" customFormat="1" ht="13.5" customHeight="1" x14ac:dyDescent="0.2">
      <c r="A29" s="29">
        <v>16</v>
      </c>
      <c r="B29" s="30" t="s">
        <v>23</v>
      </c>
      <c r="C29" s="3">
        <v>8372310.7000000002</v>
      </c>
      <c r="D29" s="3">
        <v>3556179.91</v>
      </c>
      <c r="E29" s="3">
        <v>58297.34</v>
      </c>
      <c r="F29" s="3">
        <v>302949.55</v>
      </c>
      <c r="G29" s="3">
        <v>337660.62</v>
      </c>
      <c r="H29" s="3">
        <v>-23355</v>
      </c>
      <c r="I29" s="3">
        <v>13129.37</v>
      </c>
      <c r="J29" s="3">
        <v>45325.08</v>
      </c>
      <c r="K29" s="3">
        <v>0</v>
      </c>
      <c r="L29" s="3">
        <v>129951.14</v>
      </c>
      <c r="M29" s="3">
        <v>-42846.6</v>
      </c>
      <c r="N29" s="3">
        <f t="shared" si="0"/>
        <v>12749602.109999999</v>
      </c>
      <c r="O29" s="40"/>
      <c r="P29" s="28"/>
    </row>
    <row r="30" spans="1:16" s="26" customFormat="1" ht="13.5" customHeight="1" x14ac:dyDescent="0.2">
      <c r="A30" s="29">
        <v>17</v>
      </c>
      <c r="B30" s="30" t="s">
        <v>11</v>
      </c>
      <c r="C30" s="3">
        <v>3587932.75</v>
      </c>
      <c r="D30" s="3">
        <v>1326524.8700000001</v>
      </c>
      <c r="E30" s="3">
        <v>99005.82</v>
      </c>
      <c r="F30" s="3">
        <v>133734.48000000001</v>
      </c>
      <c r="G30" s="3">
        <v>149057.39000000001</v>
      </c>
      <c r="H30" s="3">
        <v>0</v>
      </c>
      <c r="I30" s="3">
        <v>7881.45</v>
      </c>
      <c r="J30" s="3">
        <v>27208.240000000002</v>
      </c>
      <c r="K30" s="3">
        <v>0</v>
      </c>
      <c r="L30" s="3">
        <v>78008.509999999995</v>
      </c>
      <c r="M30" s="3">
        <v>-25720.43</v>
      </c>
      <c r="N30" s="3">
        <f t="shared" si="0"/>
        <v>5383633.080000001</v>
      </c>
      <c r="O30" s="40"/>
      <c r="P30" s="28"/>
    </row>
    <row r="31" spans="1:16" s="26" customFormat="1" ht="13.5" customHeight="1" x14ac:dyDescent="0.2">
      <c r="A31" s="29">
        <v>18</v>
      </c>
      <c r="B31" s="30" t="s">
        <v>2</v>
      </c>
      <c r="C31" s="3">
        <v>38675622.539999999</v>
      </c>
      <c r="D31" s="3">
        <v>15045495.609999999</v>
      </c>
      <c r="E31" s="3">
        <v>35548.480000000003</v>
      </c>
      <c r="F31" s="3">
        <v>1208386.5900000001</v>
      </c>
      <c r="G31" s="3">
        <v>1346840</v>
      </c>
      <c r="H31" s="3">
        <v>743180</v>
      </c>
      <c r="I31" s="3">
        <v>46235.13</v>
      </c>
      <c r="J31" s="3">
        <v>159612.44</v>
      </c>
      <c r="K31" s="3">
        <v>0</v>
      </c>
      <c r="L31" s="3">
        <v>457623.37</v>
      </c>
      <c r="M31" s="3">
        <v>-150884.43</v>
      </c>
      <c r="N31" s="3">
        <f t="shared" si="0"/>
        <v>57567659.729999997</v>
      </c>
      <c r="O31" s="40"/>
      <c r="P31" s="28"/>
    </row>
    <row r="32" spans="1:16" s="26" customFormat="1" ht="13.5" customHeight="1" x14ac:dyDescent="0.2">
      <c r="A32" s="29">
        <v>19</v>
      </c>
      <c r="B32" s="30" t="s">
        <v>12</v>
      </c>
      <c r="C32" s="3">
        <v>3851019.73</v>
      </c>
      <c r="D32" s="3">
        <v>1575556.46</v>
      </c>
      <c r="E32" s="3">
        <v>93703.45</v>
      </c>
      <c r="F32" s="3">
        <v>102347.82</v>
      </c>
      <c r="G32" s="3">
        <v>114074.53</v>
      </c>
      <c r="H32" s="3">
        <v>-43968</v>
      </c>
      <c r="I32" s="3">
        <v>7443.99</v>
      </c>
      <c r="J32" s="3">
        <v>25698.06</v>
      </c>
      <c r="K32" s="3">
        <v>0</v>
      </c>
      <c r="L32" s="3">
        <v>73678.67</v>
      </c>
      <c r="M32" s="3">
        <v>-24292.83</v>
      </c>
      <c r="N32" s="3">
        <f t="shared" si="0"/>
        <v>5775261.8799999999</v>
      </c>
      <c r="O32" s="40"/>
      <c r="P32" s="28"/>
    </row>
    <row r="33" spans="1:16" s="26" customFormat="1" ht="13.5" customHeight="1" x14ac:dyDescent="0.2">
      <c r="A33" s="29">
        <v>20</v>
      </c>
      <c r="B33" s="30" t="s">
        <v>13</v>
      </c>
      <c r="C33" s="3">
        <v>3294039.32</v>
      </c>
      <c r="D33" s="3">
        <v>1242832.58</v>
      </c>
      <c r="E33" s="3">
        <v>107900.07</v>
      </c>
      <c r="F33" s="3">
        <v>154204.06</v>
      </c>
      <c r="G33" s="3">
        <v>171872.3</v>
      </c>
      <c r="H33" s="3">
        <v>1015899</v>
      </c>
      <c r="I33" s="3">
        <v>10684.54</v>
      </c>
      <c r="J33" s="3">
        <v>36885.07</v>
      </c>
      <c r="K33" s="3">
        <v>0</v>
      </c>
      <c r="L33" s="3">
        <v>105752.86</v>
      </c>
      <c r="M33" s="3">
        <v>-34868.1</v>
      </c>
      <c r="N33" s="3">
        <f t="shared" si="0"/>
        <v>6105201.7000000011</v>
      </c>
      <c r="O33" s="40"/>
      <c r="P33" s="28"/>
    </row>
    <row r="34" spans="1:16" s="26" customFormat="1" ht="13.5" customHeight="1" x14ac:dyDescent="0.2">
      <c r="A34" s="75" t="s">
        <v>0</v>
      </c>
      <c r="B34" s="76"/>
      <c r="C34" s="21">
        <f>SUM(C14:C33)</f>
        <v>101926215</v>
      </c>
      <c r="D34" s="21">
        <f t="shared" ref="D34:N34" si="1">SUM(D14:D33)</f>
        <v>39432781</v>
      </c>
      <c r="E34" s="21">
        <f t="shared" si="1"/>
        <v>2294837.33</v>
      </c>
      <c r="F34" s="21">
        <f>SUM(F14:F33)</f>
        <v>3411594</v>
      </c>
      <c r="G34" s="21">
        <f>SUM(G14:G33)</f>
        <v>3802484.4699999993</v>
      </c>
      <c r="H34" s="21">
        <f t="shared" si="1"/>
        <v>2529423</v>
      </c>
      <c r="I34" s="21">
        <f t="shared" si="1"/>
        <v>206493.75000000003</v>
      </c>
      <c r="J34" s="21">
        <f t="shared" si="1"/>
        <v>712855.6</v>
      </c>
      <c r="K34" s="21">
        <f t="shared" si="1"/>
        <v>0</v>
      </c>
      <c r="L34" s="21">
        <f t="shared" si="1"/>
        <v>2043821.8</v>
      </c>
      <c r="M34" s="21">
        <f t="shared" si="1"/>
        <v>-673874.86999999988</v>
      </c>
      <c r="N34" s="21">
        <f t="shared" si="1"/>
        <v>155686631.07999998</v>
      </c>
      <c r="O34" s="13"/>
      <c r="P34" s="28"/>
    </row>
    <row r="35" spans="1:16" s="26" customFormat="1" ht="13.5" customHeight="1" x14ac:dyDescent="0.2">
      <c r="A35" s="32" t="s">
        <v>41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6" customFormat="1" ht="13.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1"/>
      <c r="O36" s="28"/>
      <c r="P36" s="28"/>
    </row>
    <row r="37" spans="1:16" s="26" customFormat="1" ht="13.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6" customFormat="1" ht="13.5" customHeight="1" x14ac:dyDescent="0.2">
      <c r="A38" s="61" t="s">
        <v>49</v>
      </c>
      <c r="B38" s="61"/>
      <c r="C38" s="61"/>
      <c r="D38" s="61"/>
      <c r="E38" s="61"/>
      <c r="F38" s="61"/>
      <c r="G38" s="33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6" customFormat="1" ht="13.5" customHeight="1" x14ac:dyDescent="0.2">
      <c r="A39" s="5"/>
      <c r="B39" s="5"/>
      <c r="C39" s="5"/>
      <c r="D39" s="5"/>
      <c r="E39" s="5"/>
      <c r="F39" s="6" t="s">
        <v>24</v>
      </c>
      <c r="H39" s="28"/>
      <c r="I39" s="28"/>
      <c r="J39" s="28"/>
      <c r="K39" s="28"/>
      <c r="L39" s="28"/>
      <c r="M39" s="28"/>
      <c r="N39" s="28"/>
      <c r="O39" s="28"/>
      <c r="P39" s="28"/>
    </row>
    <row r="40" spans="1:16" s="26" customFormat="1" ht="13.5" customHeight="1" x14ac:dyDescent="0.2">
      <c r="A40" s="62" t="s">
        <v>1</v>
      </c>
      <c r="B40" s="62" t="s">
        <v>38</v>
      </c>
      <c r="C40" s="65" t="s">
        <v>29</v>
      </c>
      <c r="D40" s="65" t="s">
        <v>30</v>
      </c>
      <c r="E40" s="65" t="s">
        <v>28</v>
      </c>
      <c r="F40" s="65" t="s">
        <v>37</v>
      </c>
      <c r="G40" s="42"/>
      <c r="H40" s="28"/>
      <c r="I40" s="28"/>
      <c r="J40" s="28"/>
      <c r="K40" s="28"/>
      <c r="L40" s="28"/>
      <c r="M40" s="28"/>
      <c r="N40" s="28"/>
      <c r="O40" s="28"/>
      <c r="P40" s="28"/>
    </row>
    <row r="41" spans="1:16" s="26" customFormat="1" ht="13.5" customHeight="1" x14ac:dyDescent="0.2">
      <c r="A41" s="63"/>
      <c r="B41" s="63"/>
      <c r="C41" s="66"/>
      <c r="D41" s="66"/>
      <c r="E41" s="66"/>
      <c r="F41" s="66"/>
      <c r="G41" s="42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6" customFormat="1" ht="13.5" customHeight="1" x14ac:dyDescent="0.2">
      <c r="A42" s="64"/>
      <c r="B42" s="64"/>
      <c r="C42" s="67"/>
      <c r="D42" s="67"/>
      <c r="E42" s="67"/>
      <c r="F42" s="67"/>
      <c r="G42" s="42"/>
      <c r="H42" s="28"/>
      <c r="I42" s="28"/>
      <c r="J42" s="28"/>
      <c r="K42" s="28"/>
      <c r="L42" s="28"/>
      <c r="M42" s="28"/>
      <c r="N42" s="28"/>
      <c r="O42" s="28"/>
      <c r="P42" s="28"/>
    </row>
    <row r="43" spans="1:16" s="26" customFormat="1" ht="13.5" customHeight="1" x14ac:dyDescent="0.2">
      <c r="A43" s="24">
        <v>1</v>
      </c>
      <c r="B43" s="7" t="s">
        <v>3</v>
      </c>
      <c r="C43" s="8">
        <v>-174006.79</v>
      </c>
      <c r="D43" s="8">
        <v>-33552.76</v>
      </c>
      <c r="E43" s="8">
        <v>33928.22</v>
      </c>
      <c r="F43" s="8">
        <f>SUM(C43:E43)</f>
        <v>-173631.33000000002</v>
      </c>
      <c r="G43" s="34"/>
      <c r="H43" s="28"/>
      <c r="I43" s="28"/>
      <c r="J43" s="28"/>
      <c r="K43" s="28"/>
      <c r="L43" s="28"/>
      <c r="M43" s="28"/>
      <c r="N43" s="28"/>
      <c r="O43" s="28"/>
      <c r="P43" s="28"/>
    </row>
    <row r="44" spans="1:16" s="26" customFormat="1" ht="13.5" customHeight="1" x14ac:dyDescent="0.2">
      <c r="A44" s="24">
        <v>2</v>
      </c>
      <c r="B44" s="7" t="s">
        <v>4</v>
      </c>
      <c r="C44" s="8">
        <v>-120212.41</v>
      </c>
      <c r="D44" s="8">
        <v>-13671.46</v>
      </c>
      <c r="E44" s="8">
        <v>33928.22</v>
      </c>
      <c r="F44" s="8">
        <f t="shared" ref="F44:F62" si="2">SUM(C44:E44)</f>
        <v>-99955.65</v>
      </c>
      <c r="G44" s="34"/>
      <c r="H44" s="28"/>
      <c r="I44" s="28"/>
      <c r="J44" s="28"/>
      <c r="K44" s="28"/>
      <c r="L44" s="28"/>
      <c r="M44" s="28"/>
      <c r="N44" s="28"/>
      <c r="O44" s="28"/>
      <c r="P44" s="28"/>
    </row>
    <row r="45" spans="1:16" s="26" customFormat="1" ht="13.5" customHeight="1" x14ac:dyDescent="0.2">
      <c r="A45" s="24">
        <v>3</v>
      </c>
      <c r="B45" s="7" t="s">
        <v>19</v>
      </c>
      <c r="C45" s="8">
        <v>-124060.16</v>
      </c>
      <c r="D45" s="8">
        <v>-9956.27</v>
      </c>
      <c r="E45" s="8">
        <v>33928.22</v>
      </c>
      <c r="F45" s="8">
        <f t="shared" si="2"/>
        <v>-100088.20999999999</v>
      </c>
      <c r="G45" s="34"/>
      <c r="H45" s="28"/>
      <c r="I45" s="28"/>
      <c r="J45" s="28"/>
      <c r="K45" s="28"/>
      <c r="L45" s="28"/>
      <c r="M45" s="28"/>
      <c r="N45" s="28"/>
      <c r="O45" s="28"/>
      <c r="P45" s="28"/>
    </row>
    <row r="46" spans="1:16" s="26" customFormat="1" ht="13.5" customHeight="1" x14ac:dyDescent="0.2">
      <c r="A46" s="24">
        <v>4</v>
      </c>
      <c r="B46" s="7" t="s">
        <v>20</v>
      </c>
      <c r="C46" s="8">
        <v>-511204.92</v>
      </c>
      <c r="D46" s="8">
        <v>-422303.83</v>
      </c>
      <c r="E46" s="8">
        <v>33928.22</v>
      </c>
      <c r="F46" s="8">
        <f t="shared" si="2"/>
        <v>-899580.53</v>
      </c>
      <c r="G46" s="34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6" customFormat="1" ht="13.5" customHeight="1" x14ac:dyDescent="0.2">
      <c r="A47" s="24">
        <v>5</v>
      </c>
      <c r="B47" s="7" t="s">
        <v>5</v>
      </c>
      <c r="C47" s="8">
        <v>-341673.32</v>
      </c>
      <c r="D47" s="8">
        <v>-104395.42</v>
      </c>
      <c r="E47" s="8">
        <v>33928.22</v>
      </c>
      <c r="F47" s="8">
        <f t="shared" si="2"/>
        <v>-412140.52</v>
      </c>
      <c r="G47" s="34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6" customFormat="1" ht="13.5" customHeight="1" x14ac:dyDescent="0.2">
      <c r="A48" s="24">
        <v>6</v>
      </c>
      <c r="B48" s="7" t="s">
        <v>15</v>
      </c>
      <c r="C48" s="8">
        <v>-183115.76</v>
      </c>
      <c r="D48" s="8">
        <v>-29183.24</v>
      </c>
      <c r="E48" s="8">
        <v>33928.22</v>
      </c>
      <c r="F48" s="8">
        <f t="shared" si="2"/>
        <v>-178370.78</v>
      </c>
      <c r="G48" s="34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26" customFormat="1" ht="13.5" customHeight="1" x14ac:dyDescent="0.2">
      <c r="A49" s="24">
        <v>7</v>
      </c>
      <c r="B49" s="7" t="s">
        <v>16</v>
      </c>
      <c r="C49" s="8">
        <v>-131939.25</v>
      </c>
      <c r="D49" s="8">
        <v>-7577.59</v>
      </c>
      <c r="E49" s="8">
        <v>33928.22</v>
      </c>
      <c r="F49" s="8">
        <f t="shared" si="2"/>
        <v>-105588.62</v>
      </c>
      <c r="G49" s="34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26" customFormat="1" ht="13.5" customHeight="1" x14ac:dyDescent="0.2">
      <c r="A50" s="24">
        <v>8</v>
      </c>
      <c r="B50" s="7" t="s">
        <v>6</v>
      </c>
      <c r="C50" s="8">
        <v>-158865.94</v>
      </c>
      <c r="D50" s="8">
        <v>-29217.49</v>
      </c>
      <c r="E50" s="8">
        <v>33928.22</v>
      </c>
      <c r="F50" s="8">
        <f t="shared" si="2"/>
        <v>-154155.21</v>
      </c>
      <c r="G50" s="34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26" customFormat="1" ht="13.5" customHeight="1" x14ac:dyDescent="0.2">
      <c r="A51" s="24">
        <v>9</v>
      </c>
      <c r="B51" s="7" t="s">
        <v>7</v>
      </c>
      <c r="C51" s="8">
        <v>-153138.37</v>
      </c>
      <c r="D51" s="8">
        <v>-15898.37</v>
      </c>
      <c r="E51" s="8">
        <v>33928.22</v>
      </c>
      <c r="F51" s="8">
        <f t="shared" si="2"/>
        <v>-135108.51999999999</v>
      </c>
      <c r="G51" s="34"/>
      <c r="H51" s="28"/>
      <c r="I51" s="28"/>
      <c r="J51" s="28"/>
      <c r="K51" s="28"/>
      <c r="L51" s="28"/>
      <c r="M51" s="28"/>
      <c r="N51" s="28"/>
      <c r="O51" s="28"/>
      <c r="P51" s="28"/>
    </row>
    <row r="52" spans="1:16" s="26" customFormat="1" ht="13.5" customHeight="1" x14ac:dyDescent="0.2">
      <c r="A52" s="24">
        <v>10</v>
      </c>
      <c r="B52" s="7" t="s">
        <v>14</v>
      </c>
      <c r="C52" s="8">
        <v>-113799.28</v>
      </c>
      <c r="D52" s="8">
        <v>-8927.1</v>
      </c>
      <c r="E52" s="8">
        <v>33928.22</v>
      </c>
      <c r="F52" s="8">
        <f t="shared" si="2"/>
        <v>-88798.16</v>
      </c>
      <c r="G52" s="34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26" customFormat="1" ht="13.5" customHeight="1" x14ac:dyDescent="0.2">
      <c r="A53" s="24">
        <v>11</v>
      </c>
      <c r="B53" s="7" t="s">
        <v>8</v>
      </c>
      <c r="C53" s="8">
        <v>-170629.99</v>
      </c>
      <c r="D53" s="8">
        <v>-22934.31</v>
      </c>
      <c r="E53" s="8">
        <v>33928.22</v>
      </c>
      <c r="F53" s="8">
        <f t="shared" si="2"/>
        <v>-159636.07999999999</v>
      </c>
      <c r="G53" s="34"/>
      <c r="H53" s="28"/>
      <c r="I53" s="28"/>
      <c r="J53" s="28"/>
      <c r="K53" s="28"/>
      <c r="L53" s="28"/>
      <c r="M53" s="28"/>
      <c r="N53" s="28"/>
      <c r="O53" s="28"/>
      <c r="P53" s="28"/>
    </row>
    <row r="54" spans="1:16" s="26" customFormat="1" ht="13.5" customHeight="1" x14ac:dyDescent="0.2">
      <c r="A54" s="24">
        <v>12</v>
      </c>
      <c r="B54" s="7" t="s">
        <v>9</v>
      </c>
      <c r="C54" s="8">
        <v>-163100.07999999999</v>
      </c>
      <c r="D54" s="8">
        <v>-17995.97</v>
      </c>
      <c r="E54" s="8">
        <v>33928.22</v>
      </c>
      <c r="F54" s="8">
        <f t="shared" si="2"/>
        <v>-147167.82999999999</v>
      </c>
      <c r="G54" s="34"/>
      <c r="H54" s="28"/>
      <c r="I54" s="28"/>
      <c r="J54" s="28"/>
      <c r="K54" s="28"/>
      <c r="L54" s="28"/>
      <c r="M54" s="28"/>
      <c r="N54" s="28"/>
      <c r="O54" s="28"/>
      <c r="P54" s="28"/>
    </row>
    <row r="55" spans="1:16" s="26" customFormat="1" ht="13.5" customHeight="1" x14ac:dyDescent="0.2">
      <c r="A55" s="24">
        <v>13</v>
      </c>
      <c r="B55" s="7" t="s">
        <v>10</v>
      </c>
      <c r="C55" s="8">
        <v>-169157.08</v>
      </c>
      <c r="D55" s="8">
        <v>-30352.45</v>
      </c>
      <c r="E55" s="8">
        <v>33928.22</v>
      </c>
      <c r="F55" s="8">
        <f t="shared" si="2"/>
        <v>-165581.31</v>
      </c>
      <c r="G55" s="34"/>
      <c r="H55" s="28"/>
      <c r="I55" s="28"/>
      <c r="J55" s="28"/>
      <c r="K55" s="28"/>
      <c r="L55" s="28"/>
      <c r="M55" s="28"/>
      <c r="N55" s="28"/>
      <c r="O55" s="28"/>
      <c r="P55" s="28"/>
    </row>
    <row r="56" spans="1:16" s="26" customFormat="1" ht="13.5" customHeight="1" x14ac:dyDescent="0.2">
      <c r="A56" s="24">
        <v>14</v>
      </c>
      <c r="B56" s="7" t="s">
        <v>26</v>
      </c>
      <c r="C56" s="8">
        <v>-127944.45</v>
      </c>
      <c r="D56" s="8">
        <v>-6684.97</v>
      </c>
      <c r="E56" s="8">
        <v>33928.22</v>
      </c>
      <c r="F56" s="8">
        <f t="shared" si="2"/>
        <v>-100701.19999999998</v>
      </c>
      <c r="G56" s="34"/>
      <c r="H56" s="28"/>
      <c r="I56" s="28"/>
      <c r="J56" s="28"/>
      <c r="K56" s="28"/>
      <c r="L56" s="28"/>
      <c r="M56" s="28"/>
      <c r="N56" s="28"/>
      <c r="O56" s="28"/>
      <c r="P56" s="28"/>
    </row>
    <row r="57" spans="1:16" s="26" customFormat="1" ht="13.5" customHeight="1" x14ac:dyDescent="0.2">
      <c r="A57" s="24">
        <v>15</v>
      </c>
      <c r="B57" s="7" t="s">
        <v>25</v>
      </c>
      <c r="C57" s="8">
        <v>-130541.94</v>
      </c>
      <c r="D57" s="8">
        <v>-17921.78</v>
      </c>
      <c r="E57" s="8">
        <v>33928.22</v>
      </c>
      <c r="F57" s="8">
        <f t="shared" si="2"/>
        <v>-114535.5</v>
      </c>
      <c r="G57" s="34"/>
      <c r="H57" s="28"/>
      <c r="I57" s="28"/>
      <c r="J57" s="28"/>
      <c r="K57" s="28"/>
      <c r="L57" s="28"/>
      <c r="M57" s="28"/>
      <c r="N57" s="28"/>
      <c r="O57" s="28"/>
      <c r="P57" s="28"/>
    </row>
    <row r="58" spans="1:16" s="26" customFormat="1" ht="13.5" customHeight="1" x14ac:dyDescent="0.2">
      <c r="A58" s="24">
        <v>16</v>
      </c>
      <c r="B58" s="7" t="s">
        <v>23</v>
      </c>
      <c r="C58" s="8">
        <v>-300636.45</v>
      </c>
      <c r="D58" s="8">
        <v>-74456.3</v>
      </c>
      <c r="E58" s="8">
        <v>33928.22</v>
      </c>
      <c r="F58" s="8">
        <f t="shared" si="2"/>
        <v>-341164.53</v>
      </c>
      <c r="G58" s="34"/>
      <c r="H58" s="28"/>
      <c r="I58" s="28"/>
      <c r="J58" s="28"/>
      <c r="K58" s="28"/>
      <c r="L58" s="28"/>
      <c r="M58" s="28"/>
      <c r="N58" s="28"/>
      <c r="O58" s="28"/>
      <c r="P58" s="28"/>
    </row>
    <row r="59" spans="1:16" s="26" customFormat="1" ht="13.5" customHeight="1" x14ac:dyDescent="0.2">
      <c r="A59" s="24">
        <v>17</v>
      </c>
      <c r="B59" s="7" t="s">
        <v>11</v>
      </c>
      <c r="C59" s="8">
        <v>-180469.38</v>
      </c>
      <c r="D59" s="8">
        <v>-27361.11</v>
      </c>
      <c r="E59" s="8">
        <v>33928.22</v>
      </c>
      <c r="F59" s="8">
        <f t="shared" si="2"/>
        <v>-173902.27</v>
      </c>
      <c r="G59" s="34"/>
      <c r="H59" s="28"/>
      <c r="I59" s="28"/>
      <c r="J59" s="28"/>
      <c r="K59" s="28"/>
      <c r="L59" s="28"/>
      <c r="M59" s="28"/>
      <c r="N59" s="28"/>
      <c r="O59" s="28"/>
      <c r="P59" s="28"/>
    </row>
    <row r="60" spans="1:16" s="26" customFormat="1" ht="13.5" customHeight="1" x14ac:dyDescent="0.2">
      <c r="A60" s="24">
        <v>18</v>
      </c>
      <c r="B60" s="7" t="s">
        <v>2</v>
      </c>
      <c r="C60" s="8">
        <v>-1058692.28</v>
      </c>
      <c r="D60" s="8">
        <v>-534770.41</v>
      </c>
      <c r="E60" s="8">
        <v>33928.22</v>
      </c>
      <c r="F60" s="8">
        <f t="shared" si="2"/>
        <v>-1559534.47</v>
      </c>
      <c r="G60" s="34"/>
      <c r="H60" s="28"/>
      <c r="I60" s="28"/>
      <c r="J60" s="28"/>
      <c r="K60" s="28"/>
      <c r="L60" s="28"/>
      <c r="M60" s="28"/>
      <c r="N60" s="28"/>
      <c r="O60" s="28"/>
      <c r="P60" s="28"/>
    </row>
    <row r="61" spans="1:16" s="26" customFormat="1" ht="13.5" customHeight="1" x14ac:dyDescent="0.2">
      <c r="A61" s="24">
        <v>19</v>
      </c>
      <c r="B61" s="7" t="s">
        <v>12</v>
      </c>
      <c r="C61" s="8">
        <v>-170452.49</v>
      </c>
      <c r="D61" s="8">
        <v>-21355.89</v>
      </c>
      <c r="E61" s="8">
        <v>33928.22</v>
      </c>
      <c r="F61" s="8">
        <f t="shared" si="2"/>
        <v>-157880.16</v>
      </c>
      <c r="G61" s="34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6" customFormat="1" ht="13.5" customHeight="1" x14ac:dyDescent="0.2">
      <c r="A62" s="24">
        <v>20</v>
      </c>
      <c r="B62" s="7" t="s">
        <v>13</v>
      </c>
      <c r="C62" s="8">
        <v>-244654.79</v>
      </c>
      <c r="D62" s="8">
        <v>-83321.279999999999</v>
      </c>
      <c r="E62" s="8">
        <v>33928.269999999997</v>
      </c>
      <c r="F62" s="8">
        <f t="shared" si="2"/>
        <v>-294047.8</v>
      </c>
      <c r="G62" s="34"/>
      <c r="H62" s="28"/>
      <c r="I62" s="28"/>
      <c r="J62" s="28"/>
      <c r="K62" s="28"/>
      <c r="L62" s="28"/>
      <c r="M62" s="28"/>
      <c r="N62" s="28"/>
      <c r="O62" s="28"/>
      <c r="P62" s="28"/>
    </row>
    <row r="63" spans="1:16" s="26" customFormat="1" ht="13.5" customHeight="1" x14ac:dyDescent="0.2">
      <c r="A63" s="52" t="s">
        <v>0</v>
      </c>
      <c r="B63" s="53"/>
      <c r="C63" s="22">
        <f>SUM(C43:C62)</f>
        <v>-4728295.1300000008</v>
      </c>
      <c r="D63" s="22">
        <f t="shared" ref="D63:F63" si="3">SUM(D43:D62)</f>
        <v>-1511838</v>
      </c>
      <c r="E63" s="22">
        <f t="shared" si="3"/>
        <v>678564.44999999972</v>
      </c>
      <c r="F63" s="22">
        <f t="shared" si="3"/>
        <v>-5561568.6800000006</v>
      </c>
      <c r="G63" s="35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26" customFormat="1" ht="13.5" customHeight="1" x14ac:dyDescent="0.2">
      <c r="A64" s="32" t="s">
        <v>41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s="26" customFormat="1" ht="13.5" customHeight="1" x14ac:dyDescent="0.2">
      <c r="A65" s="3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s="26" customFormat="1" ht="13.5" customHeight="1" x14ac:dyDescent="0.2">
      <c r="A66" s="3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s="26" customFormat="1" ht="13.5" customHeight="1" x14ac:dyDescent="0.2">
      <c r="A67" s="61" t="s">
        <v>42</v>
      </c>
      <c r="B67" s="61"/>
      <c r="C67" s="61"/>
      <c r="D67" s="61"/>
      <c r="E67" s="61"/>
      <c r="F67" s="61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s="26" customFormat="1" ht="13.5" customHeight="1" x14ac:dyDescent="0.2">
      <c r="A68" s="5"/>
      <c r="B68" s="5"/>
      <c r="C68" s="5"/>
      <c r="D68" s="5"/>
      <c r="E68" s="5"/>
      <c r="F68" s="6" t="s">
        <v>24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6" customFormat="1" ht="13.5" customHeight="1" x14ac:dyDescent="0.2">
      <c r="A69" s="62" t="s">
        <v>1</v>
      </c>
      <c r="B69" s="62" t="s">
        <v>38</v>
      </c>
      <c r="C69" s="65" t="s">
        <v>29</v>
      </c>
      <c r="D69" s="65" t="s">
        <v>30</v>
      </c>
      <c r="E69" s="65" t="s">
        <v>32</v>
      </c>
      <c r="F69" s="65" t="s">
        <v>37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s="26" customFormat="1" ht="13.5" customHeight="1" x14ac:dyDescent="0.2">
      <c r="A70" s="63"/>
      <c r="B70" s="63"/>
      <c r="C70" s="66"/>
      <c r="D70" s="66"/>
      <c r="E70" s="66"/>
      <c r="F70" s="66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s="26" customFormat="1" ht="13.5" customHeight="1" x14ac:dyDescent="0.2">
      <c r="A71" s="64"/>
      <c r="B71" s="64"/>
      <c r="C71" s="67"/>
      <c r="D71" s="67"/>
      <c r="E71" s="67"/>
      <c r="F71" s="67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s="26" customFormat="1" ht="13.5" customHeight="1" x14ac:dyDescent="0.2">
      <c r="A72" s="24">
        <v>1</v>
      </c>
      <c r="B72" s="7" t="s">
        <v>3</v>
      </c>
      <c r="C72" s="8">
        <v>299755.31</v>
      </c>
      <c r="D72" s="8">
        <v>33242.81</v>
      </c>
      <c r="E72" s="8">
        <v>1978.15</v>
      </c>
      <c r="F72" s="8">
        <f>SUM(C72:E72)</f>
        <v>334976.27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s="26" customFormat="1" ht="13.5" customHeight="1" x14ac:dyDescent="0.2">
      <c r="A73" s="24">
        <v>2</v>
      </c>
      <c r="B73" s="7" t="s">
        <v>4</v>
      </c>
      <c r="C73" s="8">
        <v>207085.64</v>
      </c>
      <c r="D73" s="8">
        <v>13545.17</v>
      </c>
      <c r="E73" s="8">
        <v>322.91000000000003</v>
      </c>
      <c r="F73" s="8">
        <f t="shared" ref="F73:F91" si="4">SUM(C73:E73)</f>
        <v>220953.72000000003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6" customFormat="1" ht="13.5" customHeight="1" x14ac:dyDescent="0.2">
      <c r="A74" s="24">
        <v>3</v>
      </c>
      <c r="B74" s="7" t="s">
        <v>19</v>
      </c>
      <c r="C74" s="8">
        <v>213714.02</v>
      </c>
      <c r="D74" s="8">
        <v>9864.2999999999993</v>
      </c>
      <c r="E74" s="8">
        <v>164.88</v>
      </c>
      <c r="F74" s="8">
        <f t="shared" si="4"/>
        <v>223743.19999999998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26" customFormat="1" ht="13.5" customHeight="1" x14ac:dyDescent="0.2">
      <c r="A75" s="24">
        <v>4</v>
      </c>
      <c r="B75" s="7" t="s">
        <v>20</v>
      </c>
      <c r="C75" s="8">
        <v>880634.53</v>
      </c>
      <c r="D75" s="8">
        <v>418402.68</v>
      </c>
      <c r="E75" s="8">
        <v>284571.49</v>
      </c>
      <c r="F75" s="8">
        <f t="shared" si="4"/>
        <v>1583608.7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s="26" customFormat="1" ht="13.5" customHeight="1" x14ac:dyDescent="0.2">
      <c r="A76" s="24">
        <v>5</v>
      </c>
      <c r="B76" s="7" t="s">
        <v>5</v>
      </c>
      <c r="C76" s="8">
        <v>588588.47</v>
      </c>
      <c r="D76" s="8">
        <v>103431.03999999999</v>
      </c>
      <c r="E76" s="8">
        <v>21775.97</v>
      </c>
      <c r="F76" s="8">
        <f t="shared" si="4"/>
        <v>713795.48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s="26" customFormat="1" ht="13.5" customHeight="1" x14ac:dyDescent="0.2">
      <c r="A77" s="24">
        <v>6</v>
      </c>
      <c r="B77" s="7" t="s">
        <v>15</v>
      </c>
      <c r="C77" s="8">
        <v>315447</v>
      </c>
      <c r="D77" s="8">
        <v>28913.65</v>
      </c>
      <c r="E77" s="8">
        <v>21.01</v>
      </c>
      <c r="F77" s="8">
        <f t="shared" si="4"/>
        <v>344381.66000000003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s="26" customFormat="1" ht="13.5" customHeight="1" x14ac:dyDescent="0.2">
      <c r="A78" s="24">
        <v>7</v>
      </c>
      <c r="B78" s="7" t="s">
        <v>16</v>
      </c>
      <c r="C78" s="8">
        <v>227287.04000000001</v>
      </c>
      <c r="D78" s="8">
        <v>7507.59</v>
      </c>
      <c r="E78" s="8">
        <v>5.71</v>
      </c>
      <c r="F78" s="8">
        <f t="shared" si="4"/>
        <v>234800.34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s="26" customFormat="1" ht="13.5" customHeight="1" x14ac:dyDescent="0.2">
      <c r="A79" s="24">
        <v>8</v>
      </c>
      <c r="B79" s="7" t="s">
        <v>6</v>
      </c>
      <c r="C79" s="8">
        <v>273672.7</v>
      </c>
      <c r="D79" s="8">
        <v>28947.59</v>
      </c>
      <c r="E79" s="8">
        <v>1631.6</v>
      </c>
      <c r="F79" s="8">
        <f t="shared" si="4"/>
        <v>304251.89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s="26" customFormat="1" ht="13.5" customHeight="1" x14ac:dyDescent="0.2">
      <c r="A80" s="24">
        <v>9</v>
      </c>
      <c r="B80" s="7" t="s">
        <v>7</v>
      </c>
      <c r="C80" s="8">
        <v>263806.02</v>
      </c>
      <c r="D80" s="8">
        <v>15751.5</v>
      </c>
      <c r="E80" s="8">
        <v>388.49</v>
      </c>
      <c r="F80" s="8">
        <f t="shared" si="4"/>
        <v>279946.01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s="26" customFormat="1" ht="13.5" customHeight="1" x14ac:dyDescent="0.2">
      <c r="A81" s="24">
        <v>10</v>
      </c>
      <c r="B81" s="7" t="s">
        <v>14</v>
      </c>
      <c r="C81" s="8">
        <v>196037.97</v>
      </c>
      <c r="D81" s="8">
        <v>8844.6299999999992</v>
      </c>
      <c r="E81" s="8">
        <v>36.07</v>
      </c>
      <c r="F81" s="8">
        <f t="shared" si="4"/>
        <v>204918.67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s="26" customFormat="1" ht="13.5" customHeight="1" x14ac:dyDescent="0.2">
      <c r="A82" s="24">
        <v>11</v>
      </c>
      <c r="B82" s="7" t="s">
        <v>8</v>
      </c>
      <c r="C82" s="8">
        <v>293938.2</v>
      </c>
      <c r="D82" s="8">
        <v>22722.45</v>
      </c>
      <c r="E82" s="8">
        <v>396.71</v>
      </c>
      <c r="F82" s="8">
        <f t="shared" si="4"/>
        <v>317057.36000000004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s="26" customFormat="1" ht="13.5" customHeight="1" x14ac:dyDescent="0.2">
      <c r="A83" s="24">
        <v>12</v>
      </c>
      <c r="B83" s="7" t="s">
        <v>9</v>
      </c>
      <c r="C83" s="8">
        <v>280966.71000000002</v>
      </c>
      <c r="D83" s="8">
        <v>17829.72</v>
      </c>
      <c r="E83" s="8">
        <v>386.57</v>
      </c>
      <c r="F83" s="8">
        <f t="shared" si="4"/>
        <v>299183.00000000006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s="26" customFormat="1" ht="13.5" customHeight="1" x14ac:dyDescent="0.2">
      <c r="A84" s="24">
        <v>13</v>
      </c>
      <c r="B84" s="7" t="s">
        <v>10</v>
      </c>
      <c r="C84" s="8">
        <v>291400.87</v>
      </c>
      <c r="D84" s="8">
        <v>30072.06</v>
      </c>
      <c r="E84" s="8">
        <v>1013.52</v>
      </c>
      <c r="F84" s="8">
        <f t="shared" si="4"/>
        <v>322486.45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s="26" customFormat="1" ht="13.5" customHeight="1" x14ac:dyDescent="0.2">
      <c r="A85" s="24">
        <v>14</v>
      </c>
      <c r="B85" s="7" t="s">
        <v>26</v>
      </c>
      <c r="C85" s="8">
        <v>220405.35</v>
      </c>
      <c r="D85" s="8">
        <v>6623.22</v>
      </c>
      <c r="E85" s="8">
        <v>75.180000000000007</v>
      </c>
      <c r="F85" s="8">
        <f t="shared" si="4"/>
        <v>227103.75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s="26" customFormat="1" ht="13.5" customHeight="1" x14ac:dyDescent="0.2">
      <c r="A86" s="24">
        <v>15</v>
      </c>
      <c r="B86" s="7" t="s">
        <v>25</v>
      </c>
      <c r="C86" s="8">
        <v>224879.95</v>
      </c>
      <c r="D86" s="8">
        <v>17756.22</v>
      </c>
      <c r="E86" s="8">
        <v>329.26</v>
      </c>
      <c r="F86" s="8">
        <f t="shared" si="4"/>
        <v>242965.43000000002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s="26" customFormat="1" ht="13.5" customHeight="1" x14ac:dyDescent="0.2">
      <c r="A87" s="24">
        <v>16</v>
      </c>
      <c r="B87" s="7" t="s">
        <v>23</v>
      </c>
      <c r="C87" s="8">
        <v>517895.71</v>
      </c>
      <c r="D87" s="8">
        <v>73768.490000000005</v>
      </c>
      <c r="E87" s="8">
        <v>7858.53</v>
      </c>
      <c r="F87" s="8">
        <f t="shared" si="4"/>
        <v>599522.7300000001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s="26" customFormat="1" ht="13.5" customHeight="1" x14ac:dyDescent="0.2">
      <c r="A88" s="24">
        <v>17</v>
      </c>
      <c r="B88" s="7" t="s">
        <v>11</v>
      </c>
      <c r="C88" s="8">
        <v>310888.18</v>
      </c>
      <c r="D88" s="8">
        <v>27108.35</v>
      </c>
      <c r="E88" s="8">
        <v>849.83</v>
      </c>
      <c r="F88" s="8">
        <f t="shared" si="4"/>
        <v>338846.36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s="26" customFormat="1" ht="13.5" customHeight="1" x14ac:dyDescent="0.2">
      <c r="A89" s="24">
        <v>18</v>
      </c>
      <c r="B89" s="7" t="s">
        <v>2</v>
      </c>
      <c r="C89" s="8">
        <v>1823771.51</v>
      </c>
      <c r="D89" s="8">
        <v>529830.31999999995</v>
      </c>
      <c r="E89" s="8">
        <v>575951.73</v>
      </c>
      <c r="F89" s="8">
        <f t="shared" si="4"/>
        <v>2929553.56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s="26" customFormat="1" ht="13.5" customHeight="1" x14ac:dyDescent="0.2">
      <c r="A90" s="24">
        <v>19</v>
      </c>
      <c r="B90" s="7" t="s">
        <v>12</v>
      </c>
      <c r="C90" s="8">
        <v>293632.43</v>
      </c>
      <c r="D90" s="8">
        <v>21158.61</v>
      </c>
      <c r="E90" s="8">
        <v>439.08</v>
      </c>
      <c r="F90" s="8">
        <f t="shared" si="4"/>
        <v>315230.12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6" customFormat="1" ht="13.5" customHeight="1" x14ac:dyDescent="0.2">
      <c r="A91" s="24">
        <v>20</v>
      </c>
      <c r="B91" s="7" t="s">
        <v>13</v>
      </c>
      <c r="C91" s="8">
        <v>421458.12</v>
      </c>
      <c r="D91" s="8">
        <v>82551.600000000006</v>
      </c>
      <c r="E91" s="8">
        <v>13966.14</v>
      </c>
      <c r="F91" s="8">
        <f t="shared" si="4"/>
        <v>517975.86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s="26" customFormat="1" ht="13.5" customHeight="1" x14ac:dyDescent="0.2">
      <c r="A92" s="52" t="s">
        <v>0</v>
      </c>
      <c r="B92" s="53"/>
      <c r="C92" s="22">
        <f>SUM(C72:C91)</f>
        <v>8145265.7299999995</v>
      </c>
      <c r="D92" s="22">
        <f t="shared" ref="D92:F92" si="5">SUM(D72:D91)</f>
        <v>1497872</v>
      </c>
      <c r="E92" s="22">
        <f>SUM(E72:E91)</f>
        <v>912162.83000000007</v>
      </c>
      <c r="F92" s="22">
        <f t="shared" si="5"/>
        <v>10555300.559999999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s="26" customFormat="1" ht="13.5" customHeight="1" x14ac:dyDescent="0.2">
      <c r="A93" s="32" t="s">
        <v>41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s="26" customFormat="1" ht="13.5" customHeight="1" x14ac:dyDescent="0.2">
      <c r="A94" s="32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26" customFormat="1" ht="13.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26" customFormat="1" ht="13.5" customHeight="1" x14ac:dyDescent="0.2">
      <c r="A96" s="60" t="s">
        <v>43</v>
      </c>
      <c r="B96" s="60"/>
      <c r="C96" s="60"/>
      <c r="D96" s="6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s="26" customFormat="1" ht="13.5" customHeight="1" x14ac:dyDescent="0.2">
      <c r="A97" s="60"/>
      <c r="B97" s="60"/>
      <c r="C97" s="60"/>
      <c r="D97" s="6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s="26" customFormat="1" ht="13.5" customHeight="1" x14ac:dyDescent="0.2">
      <c r="A98" s="5"/>
      <c r="B98" s="5"/>
      <c r="C98" s="5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s="26" customFormat="1" ht="13.5" customHeight="1" x14ac:dyDescent="0.2">
      <c r="A99" s="62" t="s">
        <v>1</v>
      </c>
      <c r="B99" s="62" t="s">
        <v>38</v>
      </c>
      <c r="C99" s="54" t="s">
        <v>32</v>
      </c>
      <c r="D99" s="5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s="26" customFormat="1" ht="13.5" customHeight="1" x14ac:dyDescent="0.2">
      <c r="A100" s="63"/>
      <c r="B100" s="63"/>
      <c r="C100" s="56"/>
      <c r="D100" s="5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s="26" customFormat="1" ht="13.5" customHeight="1" x14ac:dyDescent="0.2">
      <c r="A101" s="64"/>
      <c r="B101" s="64"/>
      <c r="C101" s="58"/>
      <c r="D101" s="5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s="26" customFormat="1" ht="13.5" customHeight="1" x14ac:dyDescent="0.2">
      <c r="A102" s="24">
        <v>1</v>
      </c>
      <c r="B102" s="7" t="s">
        <v>3</v>
      </c>
      <c r="C102" s="47">
        <v>7287.39</v>
      </c>
      <c r="D102" s="4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s="26" customFormat="1" ht="13.5" customHeight="1" x14ac:dyDescent="0.2">
      <c r="A103" s="24">
        <v>2</v>
      </c>
      <c r="B103" s="7" t="s">
        <v>4</v>
      </c>
      <c r="C103" s="47">
        <v>1189.56</v>
      </c>
      <c r="D103" s="4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26" customFormat="1" ht="13.5" customHeight="1" x14ac:dyDescent="0.2">
      <c r="A104" s="24">
        <v>3</v>
      </c>
      <c r="B104" s="7" t="s">
        <v>19</v>
      </c>
      <c r="C104" s="47">
        <v>607.41999999999996</v>
      </c>
      <c r="D104" s="4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s="26" customFormat="1" ht="13.5" customHeight="1" x14ac:dyDescent="0.2">
      <c r="A105" s="24">
        <v>4</v>
      </c>
      <c r="B105" s="7" t="s">
        <v>20</v>
      </c>
      <c r="C105" s="47">
        <v>1048342.69</v>
      </c>
      <c r="D105" s="4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s="26" customFormat="1" ht="13.5" customHeight="1" x14ac:dyDescent="0.2">
      <c r="A106" s="24">
        <v>5</v>
      </c>
      <c r="B106" s="7" t="s">
        <v>5</v>
      </c>
      <c r="C106" s="47">
        <v>80221.25</v>
      </c>
      <c r="D106" s="4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s="26" customFormat="1" ht="13.5" customHeight="1" x14ac:dyDescent="0.2">
      <c r="A107" s="24">
        <v>6</v>
      </c>
      <c r="B107" s="7" t="s">
        <v>15</v>
      </c>
      <c r="C107" s="47">
        <v>77.39</v>
      </c>
      <c r="D107" s="4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s="26" customFormat="1" ht="13.5" customHeight="1" x14ac:dyDescent="0.2">
      <c r="A108" s="24">
        <v>7</v>
      </c>
      <c r="B108" s="7" t="s">
        <v>16</v>
      </c>
      <c r="C108" s="47">
        <v>21.04</v>
      </c>
      <c r="D108" s="4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26" customFormat="1" ht="13.5" customHeight="1" x14ac:dyDescent="0.2">
      <c r="A109" s="24">
        <v>8</v>
      </c>
      <c r="B109" s="7" t="s">
        <v>6</v>
      </c>
      <c r="C109" s="47">
        <v>6010.72</v>
      </c>
      <c r="D109" s="4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26" customFormat="1" ht="13.5" customHeight="1" x14ac:dyDescent="0.2">
      <c r="A110" s="24">
        <v>9</v>
      </c>
      <c r="B110" s="7" t="s">
        <v>7</v>
      </c>
      <c r="C110" s="47">
        <v>1431.17</v>
      </c>
      <c r="D110" s="4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s="26" customFormat="1" ht="13.5" customHeight="1" x14ac:dyDescent="0.2">
      <c r="A111" s="24">
        <v>10</v>
      </c>
      <c r="B111" s="7" t="s">
        <v>14</v>
      </c>
      <c r="C111" s="47">
        <v>132.87</v>
      </c>
      <c r="D111" s="4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s="26" customFormat="1" ht="13.5" customHeight="1" x14ac:dyDescent="0.2">
      <c r="A112" s="24">
        <v>11</v>
      </c>
      <c r="B112" s="7" t="s">
        <v>8</v>
      </c>
      <c r="C112" s="47">
        <v>1461.45</v>
      </c>
      <c r="D112" s="4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s="26" customFormat="1" ht="13.5" customHeight="1" x14ac:dyDescent="0.2">
      <c r="A113" s="24">
        <v>12</v>
      </c>
      <c r="B113" s="7" t="s">
        <v>9</v>
      </c>
      <c r="C113" s="47">
        <v>1424.12</v>
      </c>
      <c r="D113" s="4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s="26" customFormat="1" ht="13.5" customHeight="1" x14ac:dyDescent="0.2">
      <c r="A114" s="24">
        <v>13</v>
      </c>
      <c r="B114" s="7" t="s">
        <v>10</v>
      </c>
      <c r="C114" s="47">
        <v>3733.75</v>
      </c>
      <c r="D114" s="4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s="26" customFormat="1" ht="13.5" customHeight="1" x14ac:dyDescent="0.2">
      <c r="A115" s="24">
        <v>14</v>
      </c>
      <c r="B115" s="7" t="s">
        <v>26</v>
      </c>
      <c r="C115" s="47">
        <v>276.95999999999998</v>
      </c>
      <c r="D115" s="4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s="26" customFormat="1" ht="13.5" customHeight="1" x14ac:dyDescent="0.2">
      <c r="A116" s="24">
        <v>15</v>
      </c>
      <c r="B116" s="7" t="s">
        <v>25</v>
      </c>
      <c r="C116" s="47">
        <v>1212.98</v>
      </c>
      <c r="D116" s="4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s="26" customFormat="1" ht="13.5" customHeight="1" x14ac:dyDescent="0.2">
      <c r="A117" s="24">
        <v>16</v>
      </c>
      <c r="B117" s="7" t="s">
        <v>23</v>
      </c>
      <c r="C117" s="47">
        <v>28950.31</v>
      </c>
      <c r="D117" s="4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26" customFormat="1" ht="13.5" customHeight="1" x14ac:dyDescent="0.2">
      <c r="A118" s="24">
        <v>17</v>
      </c>
      <c r="B118" s="7" t="s">
        <v>11</v>
      </c>
      <c r="C118" s="47">
        <v>3130.7</v>
      </c>
      <c r="D118" s="4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26" customFormat="1" ht="13.5" customHeight="1" x14ac:dyDescent="0.2">
      <c r="A119" s="24">
        <v>18</v>
      </c>
      <c r="B119" s="7" t="s">
        <v>2</v>
      </c>
      <c r="C119" s="47">
        <v>2121768.39</v>
      </c>
      <c r="D119" s="4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6" customFormat="1" ht="13.5" customHeight="1" x14ac:dyDescent="0.2">
      <c r="A120" s="24">
        <v>19</v>
      </c>
      <c r="B120" s="7" t="s">
        <v>12</v>
      </c>
      <c r="C120" s="47">
        <v>1617.54</v>
      </c>
      <c r="D120" s="4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s="26" customFormat="1" ht="13.5" customHeight="1" x14ac:dyDescent="0.2">
      <c r="A121" s="24">
        <v>20</v>
      </c>
      <c r="B121" s="7" t="s">
        <v>13</v>
      </c>
      <c r="C121" s="47">
        <v>51450.3</v>
      </c>
      <c r="D121" s="4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s="26" customFormat="1" ht="13.5" customHeight="1" x14ac:dyDescent="0.2">
      <c r="A122" s="52" t="s">
        <v>0</v>
      </c>
      <c r="B122" s="53"/>
      <c r="C122" s="49">
        <f>SUM(C102:C121)</f>
        <v>3360348</v>
      </c>
      <c r="D122" s="50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s="26" customFormat="1" ht="13.5" customHeight="1" x14ac:dyDescent="0.2">
      <c r="A123" s="51" t="s">
        <v>41</v>
      </c>
      <c r="B123" s="51"/>
      <c r="C123" s="51"/>
      <c r="D123" s="5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s="26" customFormat="1" ht="13.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s="26" customFormat="1" ht="13.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3.5" customHeight="1" x14ac:dyDescent="0.2">
      <c r="A126" s="69" t="s">
        <v>48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 ht="13.5" customHeight="1" x14ac:dyDescent="0.2">
      <c r="A127" s="69" t="s">
        <v>47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ht="13.5" customHeight="1" x14ac:dyDescent="0.2">
      <c r="P128" s="9" t="s">
        <v>24</v>
      </c>
    </row>
    <row r="129" spans="1:34" ht="20.100000000000001" customHeight="1" x14ac:dyDescent="0.2">
      <c r="A129" s="62" t="s">
        <v>1</v>
      </c>
      <c r="B129" s="62" t="s">
        <v>38</v>
      </c>
      <c r="C129" s="65" t="s">
        <v>29</v>
      </c>
      <c r="D129" s="65" t="s">
        <v>30</v>
      </c>
      <c r="E129" s="65" t="s">
        <v>28</v>
      </c>
      <c r="F129" s="65" t="s">
        <v>31</v>
      </c>
      <c r="G129" s="65" t="s">
        <v>32</v>
      </c>
      <c r="H129" s="70" t="s">
        <v>33</v>
      </c>
      <c r="I129" s="65" t="s">
        <v>34</v>
      </c>
      <c r="J129" s="65" t="s">
        <v>35</v>
      </c>
      <c r="K129" s="65" t="s">
        <v>36</v>
      </c>
      <c r="L129" s="65" t="s">
        <v>39</v>
      </c>
      <c r="M129" s="65" t="s">
        <v>40</v>
      </c>
      <c r="N129" s="65" t="s">
        <v>44</v>
      </c>
      <c r="O129" s="65" t="s">
        <v>46</v>
      </c>
      <c r="P129" s="65" t="s">
        <v>37</v>
      </c>
    </row>
    <row r="130" spans="1:34" ht="20.100000000000001" customHeight="1" x14ac:dyDescent="0.2">
      <c r="A130" s="63"/>
      <c r="B130" s="63"/>
      <c r="C130" s="66"/>
      <c r="D130" s="66"/>
      <c r="E130" s="66"/>
      <c r="F130" s="66"/>
      <c r="G130" s="66"/>
      <c r="H130" s="71"/>
      <c r="I130" s="66"/>
      <c r="J130" s="66"/>
      <c r="K130" s="66"/>
      <c r="L130" s="66"/>
      <c r="M130" s="66"/>
      <c r="N130" s="66"/>
      <c r="O130" s="66"/>
      <c r="P130" s="66"/>
    </row>
    <row r="131" spans="1:34" ht="20.100000000000001" customHeight="1" x14ac:dyDescent="0.2">
      <c r="A131" s="64"/>
      <c r="B131" s="64"/>
      <c r="C131" s="67"/>
      <c r="D131" s="67"/>
      <c r="E131" s="67"/>
      <c r="F131" s="67"/>
      <c r="G131" s="67"/>
      <c r="H131" s="72"/>
      <c r="I131" s="67"/>
      <c r="J131" s="67"/>
      <c r="K131" s="67"/>
      <c r="L131" s="67"/>
      <c r="M131" s="67"/>
      <c r="N131" s="36" t="s">
        <v>45</v>
      </c>
      <c r="O131" s="67"/>
      <c r="P131" s="67"/>
    </row>
    <row r="132" spans="1:34" ht="13.5" customHeight="1" x14ac:dyDescent="0.2">
      <c r="A132" s="10">
        <v>1</v>
      </c>
      <c r="B132" s="4" t="s">
        <v>3</v>
      </c>
      <c r="C132" s="3">
        <f t="shared" ref="C132:E151" si="6">C14+C43</f>
        <v>3519615.28</v>
      </c>
      <c r="D132" s="3">
        <f t="shared" si="6"/>
        <v>1344491.03</v>
      </c>
      <c r="E132" s="3">
        <f t="shared" si="6"/>
        <v>130539.42</v>
      </c>
      <c r="F132" s="3">
        <f t="shared" ref="F132:M132" si="7">F14</f>
        <v>124523.18</v>
      </c>
      <c r="G132" s="3">
        <f t="shared" si="7"/>
        <v>138790.68</v>
      </c>
      <c r="H132" s="3">
        <f t="shared" si="7"/>
        <v>162499</v>
      </c>
      <c r="I132" s="3">
        <f t="shared" si="7"/>
        <v>7599.21</v>
      </c>
      <c r="J132" s="3">
        <f t="shared" si="7"/>
        <v>26233.919999999998</v>
      </c>
      <c r="K132" s="3">
        <f t="shared" si="7"/>
        <v>0</v>
      </c>
      <c r="L132" s="3">
        <f t="shared" si="7"/>
        <v>75215.03</v>
      </c>
      <c r="M132" s="3">
        <f t="shared" si="7"/>
        <v>-24799.38</v>
      </c>
      <c r="N132" s="3">
        <f>F72</f>
        <v>334976.27</v>
      </c>
      <c r="O132" s="3">
        <f>C102</f>
        <v>7287.39</v>
      </c>
      <c r="P132" s="3">
        <f>SUM(C132:O132)</f>
        <v>5846971.0299999984</v>
      </c>
      <c r="R132" s="11"/>
      <c r="S132" s="20"/>
      <c r="T132" s="11"/>
      <c r="U132" s="11"/>
      <c r="V132" s="11"/>
      <c r="W132" s="12"/>
      <c r="X132" s="12"/>
      <c r="Y132" s="12"/>
      <c r="Z132" s="12"/>
      <c r="AA132" s="11"/>
      <c r="AB132" s="11"/>
      <c r="AC132" s="11"/>
      <c r="AD132" s="11"/>
      <c r="AE132" s="11"/>
      <c r="AF132" s="11"/>
      <c r="AG132" s="11"/>
      <c r="AH132" s="11"/>
    </row>
    <row r="133" spans="1:34" ht="13.5" customHeight="1" x14ac:dyDescent="0.2">
      <c r="A133" s="10">
        <v>2</v>
      </c>
      <c r="B133" s="4" t="s">
        <v>4</v>
      </c>
      <c r="C133" s="3">
        <f t="shared" si="6"/>
        <v>2402053.9299999997</v>
      </c>
      <c r="D133" s="3">
        <f t="shared" si="6"/>
        <v>915996.56</v>
      </c>
      <c r="E133" s="3">
        <f t="shared" si="6"/>
        <v>162011.52000000002</v>
      </c>
      <c r="F133" s="3">
        <f t="shared" ref="F133:L142" si="8">F15</f>
        <v>50832.75</v>
      </c>
      <c r="G133" s="3">
        <f t="shared" si="8"/>
        <v>56657.02</v>
      </c>
      <c r="H133" s="3">
        <f t="shared" si="8"/>
        <v>0</v>
      </c>
      <c r="I133" s="3">
        <f t="shared" si="8"/>
        <v>5249.91</v>
      </c>
      <c r="J133" s="3">
        <f t="shared" si="8"/>
        <v>18123.68</v>
      </c>
      <c r="K133" s="3">
        <f t="shared" si="8"/>
        <v>0</v>
      </c>
      <c r="L133" s="3">
        <f t="shared" si="8"/>
        <v>51962.23</v>
      </c>
      <c r="M133" s="3">
        <f t="shared" ref="M133:M151" si="9">M15</f>
        <v>-17132.63</v>
      </c>
      <c r="N133" s="3">
        <f t="shared" ref="N133:N151" si="10">F73</f>
        <v>220953.72000000003</v>
      </c>
      <c r="O133" s="3">
        <f t="shared" ref="O133:O151" si="11">C103</f>
        <v>1189.56</v>
      </c>
      <c r="P133" s="3">
        <f t="shared" ref="P133:P151" si="12">SUM(C133:O133)</f>
        <v>3867898.2500000005</v>
      </c>
      <c r="R133" s="11"/>
      <c r="S133" s="20"/>
      <c r="T133" s="11"/>
      <c r="U133" s="11"/>
      <c r="V133" s="11"/>
      <c r="W133" s="12"/>
      <c r="X133" s="12"/>
      <c r="Y133" s="12"/>
      <c r="Z133" s="12"/>
      <c r="AA133" s="11"/>
      <c r="AB133" s="11"/>
      <c r="AC133" s="11"/>
      <c r="AD133" s="11"/>
      <c r="AE133" s="11"/>
      <c r="AF133" s="11"/>
      <c r="AG133" s="11"/>
      <c r="AH133" s="11"/>
    </row>
    <row r="134" spans="1:34" ht="13.5" customHeight="1" x14ac:dyDescent="0.2">
      <c r="A134" s="10">
        <v>3</v>
      </c>
      <c r="B134" s="4" t="s">
        <v>19</v>
      </c>
      <c r="C134" s="3">
        <f t="shared" si="6"/>
        <v>2269845.52</v>
      </c>
      <c r="D134" s="3">
        <f t="shared" si="6"/>
        <v>863638.66</v>
      </c>
      <c r="E134" s="3">
        <f t="shared" si="6"/>
        <v>167827.02</v>
      </c>
      <c r="F134" s="3">
        <f t="shared" si="8"/>
        <v>37186.370000000003</v>
      </c>
      <c r="G134" s="3">
        <f t="shared" si="8"/>
        <v>41447.08</v>
      </c>
      <c r="H134" s="3">
        <f t="shared" si="8"/>
        <v>24906</v>
      </c>
      <c r="I134" s="3">
        <f t="shared" si="8"/>
        <v>5417.95</v>
      </c>
      <c r="J134" s="3">
        <f t="shared" si="8"/>
        <v>18703.78</v>
      </c>
      <c r="K134" s="3">
        <f t="shared" si="8"/>
        <v>0</v>
      </c>
      <c r="L134" s="3">
        <f t="shared" si="8"/>
        <v>53625.43</v>
      </c>
      <c r="M134" s="3">
        <f t="shared" si="9"/>
        <v>-17681.009999999998</v>
      </c>
      <c r="N134" s="3">
        <f t="shared" si="10"/>
        <v>223743.19999999998</v>
      </c>
      <c r="O134" s="3">
        <f t="shared" si="11"/>
        <v>607.41999999999996</v>
      </c>
      <c r="P134" s="3">
        <f t="shared" si="12"/>
        <v>3689267.4200000009</v>
      </c>
      <c r="R134" s="11"/>
      <c r="S134" s="20"/>
      <c r="T134" s="11"/>
      <c r="U134" s="11"/>
      <c r="V134" s="11"/>
      <c r="W134" s="12"/>
      <c r="X134" s="12"/>
      <c r="Y134" s="12"/>
      <c r="Z134" s="12"/>
      <c r="AA134" s="11"/>
      <c r="AB134" s="11"/>
      <c r="AC134" s="11"/>
      <c r="AD134" s="11"/>
      <c r="AE134" s="11"/>
      <c r="AF134" s="11"/>
      <c r="AG134" s="11"/>
      <c r="AH134" s="11"/>
    </row>
    <row r="135" spans="1:34" ht="13.5" customHeight="1" x14ac:dyDescent="0.2">
      <c r="A135" s="10">
        <v>4</v>
      </c>
      <c r="B135" s="4" t="s">
        <v>20</v>
      </c>
      <c r="C135" s="3">
        <f t="shared" si="6"/>
        <v>2871093.92</v>
      </c>
      <c r="D135" s="3">
        <f t="shared" si="6"/>
        <v>1102824.46</v>
      </c>
      <c r="E135" s="3">
        <f t="shared" si="6"/>
        <v>150038.44</v>
      </c>
      <c r="F135" s="3">
        <f t="shared" si="8"/>
        <v>300902.59000000003</v>
      </c>
      <c r="G135" s="3">
        <f t="shared" si="8"/>
        <v>335379.13</v>
      </c>
      <c r="H135" s="3">
        <f t="shared" si="8"/>
        <v>-72933</v>
      </c>
      <c r="I135" s="3">
        <f t="shared" si="8"/>
        <v>22325.3</v>
      </c>
      <c r="J135" s="3">
        <f t="shared" si="8"/>
        <v>77071.179999999993</v>
      </c>
      <c r="K135" s="3">
        <f t="shared" si="8"/>
        <v>0</v>
      </c>
      <c r="L135" s="3">
        <f t="shared" si="8"/>
        <v>220970.08</v>
      </c>
      <c r="M135" s="3">
        <f t="shared" si="9"/>
        <v>-72856.740000000005</v>
      </c>
      <c r="N135" s="3">
        <f t="shared" si="10"/>
        <v>1583608.7</v>
      </c>
      <c r="O135" s="3">
        <f t="shared" si="11"/>
        <v>1048342.69</v>
      </c>
      <c r="P135" s="3">
        <f t="shared" si="12"/>
        <v>7566766.75</v>
      </c>
      <c r="R135" s="11"/>
      <c r="S135" s="20"/>
      <c r="T135" s="11"/>
      <c r="U135" s="11"/>
      <c r="V135" s="11"/>
      <c r="W135" s="12"/>
      <c r="X135" s="12"/>
      <c r="Y135" s="12"/>
      <c r="Z135" s="12"/>
      <c r="AA135" s="11"/>
      <c r="AB135" s="11"/>
      <c r="AC135" s="11"/>
      <c r="AD135" s="11"/>
      <c r="AE135" s="11"/>
      <c r="AF135" s="11"/>
      <c r="AG135" s="11"/>
      <c r="AH135" s="11"/>
    </row>
    <row r="136" spans="1:34" ht="13.5" customHeight="1" x14ac:dyDescent="0.2">
      <c r="A136" s="10">
        <v>5</v>
      </c>
      <c r="B136" s="4" t="s">
        <v>5</v>
      </c>
      <c r="C136" s="3">
        <f t="shared" si="6"/>
        <v>4555177.67</v>
      </c>
      <c r="D136" s="3">
        <f t="shared" si="6"/>
        <v>1732492.56</v>
      </c>
      <c r="E136" s="3">
        <f t="shared" si="6"/>
        <v>115658.59</v>
      </c>
      <c r="F136" s="3">
        <f t="shared" si="8"/>
        <v>226188.68</v>
      </c>
      <c r="G136" s="3">
        <f t="shared" si="8"/>
        <v>252104.72</v>
      </c>
      <c r="H136" s="3">
        <f t="shared" si="8"/>
        <v>403179</v>
      </c>
      <c r="I136" s="3">
        <f t="shared" si="8"/>
        <v>14921.53</v>
      </c>
      <c r="J136" s="3">
        <f t="shared" si="8"/>
        <v>51511.96</v>
      </c>
      <c r="K136" s="3">
        <f t="shared" si="8"/>
        <v>0</v>
      </c>
      <c r="L136" s="3">
        <f t="shared" si="8"/>
        <v>147689.47</v>
      </c>
      <c r="M136" s="3">
        <f t="shared" si="9"/>
        <v>-48695.16</v>
      </c>
      <c r="N136" s="3">
        <f t="shared" si="10"/>
        <v>713795.48</v>
      </c>
      <c r="O136" s="3">
        <f t="shared" si="11"/>
        <v>80221.25</v>
      </c>
      <c r="P136" s="3">
        <f t="shared" si="12"/>
        <v>8244245.75</v>
      </c>
      <c r="R136" s="11"/>
      <c r="S136" s="20"/>
      <c r="T136" s="11"/>
      <c r="U136" s="11"/>
      <c r="V136" s="11"/>
      <c r="W136" s="12"/>
      <c r="X136" s="12"/>
      <c r="Y136" s="12"/>
      <c r="Z136" s="12"/>
      <c r="AA136" s="11"/>
      <c r="AB136" s="11"/>
      <c r="AC136" s="11"/>
      <c r="AD136" s="11"/>
      <c r="AE136" s="11"/>
      <c r="AF136" s="11"/>
      <c r="AG136" s="11"/>
      <c r="AH136" s="11"/>
    </row>
    <row r="137" spans="1:34" ht="13.5" customHeight="1" x14ac:dyDescent="0.2">
      <c r="A137" s="10">
        <v>6</v>
      </c>
      <c r="B137" s="4" t="s">
        <v>15</v>
      </c>
      <c r="C137" s="3">
        <f t="shared" si="6"/>
        <v>1499434.11</v>
      </c>
      <c r="D137" s="3">
        <f t="shared" si="6"/>
        <v>563116.69000000006</v>
      </c>
      <c r="E137" s="3">
        <f t="shared" si="6"/>
        <v>225810.95</v>
      </c>
      <c r="F137" s="3">
        <f t="shared" si="8"/>
        <v>109853.33</v>
      </c>
      <c r="G137" s="3">
        <f t="shared" si="8"/>
        <v>122440</v>
      </c>
      <c r="H137" s="3">
        <f t="shared" si="8"/>
        <v>302569</v>
      </c>
      <c r="I137" s="3">
        <f t="shared" si="8"/>
        <v>7997.02</v>
      </c>
      <c r="J137" s="3">
        <f t="shared" si="8"/>
        <v>27607.22</v>
      </c>
      <c r="K137" s="3">
        <f t="shared" si="8"/>
        <v>0</v>
      </c>
      <c r="L137" s="3">
        <f t="shared" si="8"/>
        <v>79152.42</v>
      </c>
      <c r="M137" s="3">
        <f t="shared" si="9"/>
        <v>-26097.59</v>
      </c>
      <c r="N137" s="3">
        <f t="shared" si="10"/>
        <v>344381.66000000003</v>
      </c>
      <c r="O137" s="3">
        <f t="shared" si="11"/>
        <v>77.39</v>
      </c>
      <c r="P137" s="3">
        <f t="shared" si="12"/>
        <v>3256342.2000000011</v>
      </c>
      <c r="R137" s="11"/>
      <c r="S137" s="20"/>
      <c r="T137" s="11"/>
      <c r="U137" s="11"/>
      <c r="V137" s="11"/>
      <c r="W137" s="12"/>
      <c r="X137" s="12"/>
      <c r="Y137" s="12"/>
      <c r="Z137" s="12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">
      <c r="A138" s="10">
        <v>7</v>
      </c>
      <c r="B138" s="4" t="s">
        <v>16</v>
      </c>
      <c r="C138" s="3">
        <f t="shared" si="6"/>
        <v>1509154.65</v>
      </c>
      <c r="D138" s="3">
        <f t="shared" si="6"/>
        <v>568467.86</v>
      </c>
      <c r="E138" s="3">
        <f t="shared" si="6"/>
        <v>222732.16</v>
      </c>
      <c r="F138" s="3">
        <f t="shared" si="8"/>
        <v>37868.69</v>
      </c>
      <c r="G138" s="3">
        <f t="shared" si="8"/>
        <v>42207.58</v>
      </c>
      <c r="H138" s="3">
        <f t="shared" si="8"/>
        <v>-177</v>
      </c>
      <c r="I138" s="3">
        <f t="shared" si="8"/>
        <v>5762.04</v>
      </c>
      <c r="J138" s="3">
        <f t="shared" si="8"/>
        <v>19891.66</v>
      </c>
      <c r="K138" s="3">
        <f t="shared" si="8"/>
        <v>0</v>
      </c>
      <c r="L138" s="3">
        <f t="shared" si="8"/>
        <v>57031.19</v>
      </c>
      <c r="M138" s="3">
        <f t="shared" si="9"/>
        <v>-18803.93</v>
      </c>
      <c r="N138" s="3">
        <f t="shared" si="10"/>
        <v>234800.34</v>
      </c>
      <c r="O138" s="3">
        <f t="shared" si="11"/>
        <v>21.04</v>
      </c>
      <c r="P138" s="3">
        <f t="shared" si="12"/>
        <v>2678956.2799999998</v>
      </c>
      <c r="R138" s="11"/>
      <c r="S138" s="20"/>
      <c r="T138" s="11"/>
      <c r="U138" s="11"/>
      <c r="V138" s="11"/>
      <c r="W138" s="12"/>
      <c r="X138" s="12"/>
      <c r="Y138" s="12"/>
      <c r="Z138" s="12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">
      <c r="A139" s="10">
        <v>8</v>
      </c>
      <c r="B139" s="4" t="s">
        <v>6</v>
      </c>
      <c r="C139" s="3">
        <f t="shared" si="6"/>
        <v>3074947.61</v>
      </c>
      <c r="D139" s="3">
        <f t="shared" si="6"/>
        <v>1173633.3999999999</v>
      </c>
      <c r="E139" s="3">
        <f t="shared" si="6"/>
        <v>140459.97</v>
      </c>
      <c r="F139" s="3">
        <f t="shared" si="8"/>
        <v>92454.2</v>
      </c>
      <c r="G139" s="3">
        <f t="shared" si="8"/>
        <v>103047.33</v>
      </c>
      <c r="H139" s="3">
        <f t="shared" si="8"/>
        <v>-3202</v>
      </c>
      <c r="I139" s="3">
        <f t="shared" si="8"/>
        <v>6937.98</v>
      </c>
      <c r="J139" s="3">
        <f t="shared" si="8"/>
        <v>23951.23</v>
      </c>
      <c r="K139" s="3">
        <f t="shared" si="8"/>
        <v>0</v>
      </c>
      <c r="L139" s="3">
        <f t="shared" si="8"/>
        <v>68670.350000000006</v>
      </c>
      <c r="M139" s="3">
        <f t="shared" si="9"/>
        <v>-22641.52</v>
      </c>
      <c r="N139" s="3">
        <f t="shared" si="10"/>
        <v>304251.89</v>
      </c>
      <c r="O139" s="3">
        <f t="shared" si="11"/>
        <v>6010.72</v>
      </c>
      <c r="P139" s="3">
        <f t="shared" si="12"/>
        <v>4968521.16</v>
      </c>
      <c r="R139" s="11"/>
      <c r="S139" s="20"/>
      <c r="T139" s="11"/>
      <c r="U139" s="11"/>
      <c r="V139" s="11"/>
      <c r="W139" s="12"/>
      <c r="X139" s="12"/>
      <c r="Y139" s="12"/>
      <c r="Z139" s="12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">
      <c r="A140" s="10">
        <v>9</v>
      </c>
      <c r="B140" s="4" t="s">
        <v>7</v>
      </c>
      <c r="C140" s="3">
        <f t="shared" si="6"/>
        <v>2738754.44</v>
      </c>
      <c r="D140" s="3">
        <f t="shared" si="6"/>
        <v>1042136.68</v>
      </c>
      <c r="E140" s="3">
        <f t="shared" si="6"/>
        <v>150038.44</v>
      </c>
      <c r="F140" s="3">
        <f t="shared" si="8"/>
        <v>57655.94</v>
      </c>
      <c r="G140" s="3">
        <f t="shared" si="8"/>
        <v>64261.99</v>
      </c>
      <c r="H140" s="3">
        <f t="shared" si="8"/>
        <v>-19775</v>
      </c>
      <c r="I140" s="3">
        <f t="shared" si="8"/>
        <v>6687.85</v>
      </c>
      <c r="J140" s="3">
        <f t="shared" si="8"/>
        <v>23087.72</v>
      </c>
      <c r="K140" s="3">
        <f t="shared" si="8"/>
        <v>0</v>
      </c>
      <c r="L140" s="3">
        <f t="shared" si="8"/>
        <v>66194.59</v>
      </c>
      <c r="M140" s="3">
        <f t="shared" si="9"/>
        <v>-21825.22</v>
      </c>
      <c r="N140" s="3">
        <f t="shared" si="10"/>
        <v>279946.01</v>
      </c>
      <c r="O140" s="3">
        <f t="shared" si="11"/>
        <v>1431.17</v>
      </c>
      <c r="P140" s="3">
        <f t="shared" si="12"/>
        <v>4388594.6100000003</v>
      </c>
      <c r="R140" s="11"/>
      <c r="S140" s="20"/>
      <c r="T140" s="11"/>
      <c r="U140" s="11"/>
      <c r="V140" s="11"/>
      <c r="W140" s="12"/>
      <c r="X140" s="12"/>
      <c r="Y140" s="12"/>
      <c r="Z140" s="12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">
      <c r="A141" s="10">
        <v>10</v>
      </c>
      <c r="B141" s="4" t="s">
        <v>14</v>
      </c>
      <c r="C141" s="3">
        <f t="shared" si="6"/>
        <v>1569265.49</v>
      </c>
      <c r="D141" s="3">
        <f t="shared" si="6"/>
        <v>593368.72</v>
      </c>
      <c r="E141" s="3">
        <f t="shared" si="6"/>
        <v>215719.35</v>
      </c>
      <c r="F141" s="3">
        <f t="shared" si="8"/>
        <v>43327.24</v>
      </c>
      <c r="G141" s="3">
        <f t="shared" si="8"/>
        <v>48291.55</v>
      </c>
      <c r="H141" s="3">
        <f t="shared" si="8"/>
        <v>-4604</v>
      </c>
      <c r="I141" s="3">
        <f t="shared" si="8"/>
        <v>4969.83</v>
      </c>
      <c r="J141" s="3">
        <f t="shared" si="8"/>
        <v>17156.810000000001</v>
      </c>
      <c r="K141" s="3">
        <f t="shared" si="8"/>
        <v>0</v>
      </c>
      <c r="L141" s="3">
        <f t="shared" si="8"/>
        <v>49190.13</v>
      </c>
      <c r="M141" s="3">
        <f t="shared" si="9"/>
        <v>-16218.63</v>
      </c>
      <c r="N141" s="3">
        <f t="shared" si="10"/>
        <v>204918.67</v>
      </c>
      <c r="O141" s="3">
        <f t="shared" si="11"/>
        <v>132.87</v>
      </c>
      <c r="P141" s="3">
        <f t="shared" si="12"/>
        <v>2725518.0300000003</v>
      </c>
      <c r="R141" s="11"/>
      <c r="S141" s="20"/>
      <c r="T141" s="11"/>
      <c r="U141" s="11"/>
      <c r="V141" s="11"/>
      <c r="W141" s="12"/>
      <c r="X141" s="12"/>
      <c r="Y141" s="12"/>
      <c r="Z141" s="12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">
      <c r="A142" s="10">
        <v>11</v>
      </c>
      <c r="B142" s="4" t="s">
        <v>8</v>
      </c>
      <c r="C142" s="3">
        <f t="shared" si="6"/>
        <v>2773854.3499999996</v>
      </c>
      <c r="D142" s="3">
        <f t="shared" si="6"/>
        <v>1209068.94</v>
      </c>
      <c r="E142" s="3">
        <f t="shared" si="6"/>
        <v>149012.18</v>
      </c>
      <c r="F142" s="3">
        <f t="shared" si="8"/>
        <v>115653.04</v>
      </c>
      <c r="G142" s="3">
        <f t="shared" si="8"/>
        <v>128904.22</v>
      </c>
      <c r="H142" s="3">
        <f t="shared" si="8"/>
        <v>45458</v>
      </c>
      <c r="I142" s="3">
        <f t="shared" si="8"/>
        <v>7451.74</v>
      </c>
      <c r="J142" s="3">
        <f t="shared" si="8"/>
        <v>25724.82</v>
      </c>
      <c r="K142" s="3">
        <f t="shared" si="8"/>
        <v>0</v>
      </c>
      <c r="L142" s="3">
        <f t="shared" si="8"/>
        <v>73755.399999999994</v>
      </c>
      <c r="M142" s="3">
        <f t="shared" si="9"/>
        <v>-24318.12</v>
      </c>
      <c r="N142" s="3">
        <f t="shared" si="10"/>
        <v>317057.36000000004</v>
      </c>
      <c r="O142" s="3">
        <f t="shared" si="11"/>
        <v>1461.45</v>
      </c>
      <c r="P142" s="3">
        <f t="shared" si="12"/>
        <v>4823083.3800000008</v>
      </c>
      <c r="R142" s="11"/>
      <c r="S142" s="20"/>
      <c r="T142" s="11"/>
      <c r="U142" s="11"/>
      <c r="V142" s="11"/>
      <c r="W142" s="12"/>
      <c r="X142" s="12"/>
      <c r="Y142" s="12"/>
      <c r="Z142" s="12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">
      <c r="A143" s="10">
        <v>12</v>
      </c>
      <c r="B143" s="4" t="s">
        <v>9</v>
      </c>
      <c r="C143" s="3">
        <f t="shared" si="6"/>
        <v>3238778.15</v>
      </c>
      <c r="D143" s="3">
        <f t="shared" si="6"/>
        <v>1234861.49</v>
      </c>
      <c r="E143" s="3">
        <f t="shared" si="6"/>
        <v>136525.96000000002</v>
      </c>
      <c r="F143" s="3">
        <f t="shared" ref="F143:L151" si="13">F25</f>
        <v>75396.23</v>
      </c>
      <c r="G143" s="3">
        <f t="shared" si="13"/>
        <v>84034.91</v>
      </c>
      <c r="H143" s="3">
        <f t="shared" si="13"/>
        <v>-57894</v>
      </c>
      <c r="I143" s="3">
        <f t="shared" si="13"/>
        <v>7122.89</v>
      </c>
      <c r="J143" s="3">
        <f t="shared" si="13"/>
        <v>24589.58</v>
      </c>
      <c r="K143" s="3">
        <f t="shared" si="13"/>
        <v>0</v>
      </c>
      <c r="L143" s="3">
        <f t="shared" si="13"/>
        <v>70500.570000000007</v>
      </c>
      <c r="M143" s="3">
        <f t="shared" si="9"/>
        <v>-23244.959999999999</v>
      </c>
      <c r="N143" s="3">
        <f t="shared" si="10"/>
        <v>299183.00000000006</v>
      </c>
      <c r="O143" s="3">
        <f t="shared" si="11"/>
        <v>1424.12</v>
      </c>
      <c r="P143" s="3">
        <f t="shared" si="12"/>
        <v>5091277.9400000004</v>
      </c>
      <c r="R143" s="11"/>
      <c r="S143" s="20"/>
      <c r="T143" s="11"/>
      <c r="U143" s="11"/>
      <c r="V143" s="11"/>
      <c r="W143" s="12"/>
      <c r="X143" s="12"/>
      <c r="Y143" s="12"/>
      <c r="Z143" s="12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">
      <c r="A144" s="10">
        <v>13</v>
      </c>
      <c r="B144" s="4" t="s">
        <v>10</v>
      </c>
      <c r="C144" s="3">
        <f t="shared" si="6"/>
        <v>4539141.7699999996</v>
      </c>
      <c r="D144" s="3">
        <f t="shared" si="6"/>
        <v>1739936.96</v>
      </c>
      <c r="E144" s="3">
        <f t="shared" si="6"/>
        <v>115145.46</v>
      </c>
      <c r="F144" s="3">
        <f t="shared" si="13"/>
        <v>134757.96</v>
      </c>
      <c r="G144" s="3">
        <f t="shared" si="13"/>
        <v>150198.14000000001</v>
      </c>
      <c r="H144" s="3">
        <f t="shared" si="13"/>
        <v>1814</v>
      </c>
      <c r="I144" s="3">
        <f t="shared" si="13"/>
        <v>7387.42</v>
      </c>
      <c r="J144" s="3">
        <f t="shared" si="13"/>
        <v>25502.76</v>
      </c>
      <c r="K144" s="3">
        <f t="shared" si="13"/>
        <v>0</v>
      </c>
      <c r="L144" s="3">
        <f t="shared" si="13"/>
        <v>73118.73</v>
      </c>
      <c r="M144" s="3">
        <f t="shared" si="9"/>
        <v>-24108.2</v>
      </c>
      <c r="N144" s="3">
        <f t="shared" si="10"/>
        <v>322486.45</v>
      </c>
      <c r="O144" s="3">
        <f t="shared" si="11"/>
        <v>3733.75</v>
      </c>
      <c r="P144" s="3">
        <f t="shared" si="12"/>
        <v>7089115.1999999993</v>
      </c>
      <c r="R144" s="11"/>
      <c r="S144" s="20"/>
      <c r="T144" s="11"/>
      <c r="U144" s="11"/>
      <c r="V144" s="11"/>
      <c r="W144" s="12"/>
      <c r="X144" s="12"/>
      <c r="Y144" s="12"/>
      <c r="Z144" s="12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">
      <c r="A145" s="10">
        <v>14</v>
      </c>
      <c r="B145" s="4" t="s">
        <v>26</v>
      </c>
      <c r="C145" s="3">
        <f t="shared" si="6"/>
        <v>2080380.41</v>
      </c>
      <c r="D145" s="3">
        <f t="shared" si="6"/>
        <v>789145.71000000008</v>
      </c>
      <c r="E145" s="3">
        <f t="shared" si="6"/>
        <v>177747.57</v>
      </c>
      <c r="F145" s="3">
        <f t="shared" si="13"/>
        <v>25586.959999999999</v>
      </c>
      <c r="G145" s="3">
        <f t="shared" si="13"/>
        <v>28518.63</v>
      </c>
      <c r="H145" s="3">
        <f t="shared" si="13"/>
        <v>-4169</v>
      </c>
      <c r="I145" s="3">
        <f t="shared" si="13"/>
        <v>5587.58</v>
      </c>
      <c r="J145" s="3">
        <f t="shared" si="13"/>
        <v>19289.39</v>
      </c>
      <c r="K145" s="3">
        <f t="shared" si="13"/>
        <v>0</v>
      </c>
      <c r="L145" s="3">
        <f t="shared" si="13"/>
        <v>55304.43</v>
      </c>
      <c r="M145" s="3">
        <f t="shared" si="9"/>
        <v>-18234.599999999999</v>
      </c>
      <c r="N145" s="3">
        <f t="shared" si="10"/>
        <v>227103.75</v>
      </c>
      <c r="O145" s="3">
        <f t="shared" si="11"/>
        <v>276.95999999999998</v>
      </c>
      <c r="P145" s="3">
        <f t="shared" si="12"/>
        <v>3386537.79</v>
      </c>
      <c r="R145" s="11"/>
      <c r="S145" s="20"/>
      <c r="T145" s="11"/>
      <c r="U145" s="11"/>
      <c r="V145" s="11"/>
      <c r="W145" s="12"/>
      <c r="X145" s="12"/>
      <c r="Y145" s="12"/>
      <c r="Z145" s="12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">
      <c r="A146" s="10">
        <v>15</v>
      </c>
      <c r="B146" s="4" t="s">
        <v>25</v>
      </c>
      <c r="C146" s="3">
        <f t="shared" si="6"/>
        <v>2730402.92</v>
      </c>
      <c r="D146" s="3">
        <f t="shared" si="6"/>
        <v>1042438.8400000001</v>
      </c>
      <c r="E146" s="3">
        <f t="shared" si="6"/>
        <v>150038.44</v>
      </c>
      <c r="F146" s="3">
        <f t="shared" si="13"/>
        <v>77784.34</v>
      </c>
      <c r="G146" s="3">
        <f t="shared" si="13"/>
        <v>86696.65</v>
      </c>
      <c r="H146" s="3">
        <f t="shared" si="13"/>
        <v>59996</v>
      </c>
      <c r="I146" s="3">
        <f t="shared" si="13"/>
        <v>5701.02</v>
      </c>
      <c r="J146" s="3">
        <f t="shared" si="13"/>
        <v>19681</v>
      </c>
      <c r="K146" s="3">
        <f t="shared" si="13"/>
        <v>0</v>
      </c>
      <c r="L146" s="3">
        <f t="shared" si="13"/>
        <v>56427.199999999997</v>
      </c>
      <c r="M146" s="3">
        <f t="shared" si="9"/>
        <v>-18604.79</v>
      </c>
      <c r="N146" s="3">
        <f t="shared" si="10"/>
        <v>242965.43000000002</v>
      </c>
      <c r="O146" s="3">
        <f t="shared" si="11"/>
        <v>1212.98</v>
      </c>
      <c r="P146" s="3">
        <f t="shared" si="12"/>
        <v>4454740.0299999993</v>
      </c>
      <c r="R146" s="11"/>
      <c r="S146" s="20"/>
      <c r="T146" s="11"/>
      <c r="U146" s="11"/>
      <c r="V146" s="11"/>
      <c r="W146" s="12"/>
      <c r="X146" s="12"/>
      <c r="Y146" s="12"/>
      <c r="Z146" s="12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">
      <c r="A147" s="10">
        <v>16</v>
      </c>
      <c r="B147" s="4" t="s">
        <v>23</v>
      </c>
      <c r="C147" s="3">
        <f t="shared" si="6"/>
        <v>8071674.25</v>
      </c>
      <c r="D147" s="3">
        <f t="shared" si="6"/>
        <v>3481723.6100000003</v>
      </c>
      <c r="E147" s="3">
        <f t="shared" si="6"/>
        <v>92225.56</v>
      </c>
      <c r="F147" s="3">
        <f t="shared" si="13"/>
        <v>302949.55</v>
      </c>
      <c r="G147" s="3">
        <f t="shared" si="13"/>
        <v>337660.62</v>
      </c>
      <c r="H147" s="3">
        <f t="shared" si="13"/>
        <v>-23355</v>
      </c>
      <c r="I147" s="3">
        <f t="shared" si="13"/>
        <v>13129.37</v>
      </c>
      <c r="J147" s="3">
        <f t="shared" si="13"/>
        <v>45325.08</v>
      </c>
      <c r="K147" s="3">
        <f t="shared" si="13"/>
        <v>0</v>
      </c>
      <c r="L147" s="3">
        <f t="shared" si="13"/>
        <v>129951.14</v>
      </c>
      <c r="M147" s="3">
        <f t="shared" si="9"/>
        <v>-42846.6</v>
      </c>
      <c r="N147" s="3">
        <f t="shared" si="10"/>
        <v>599522.7300000001</v>
      </c>
      <c r="O147" s="3">
        <f t="shared" si="11"/>
        <v>28950.31</v>
      </c>
      <c r="P147" s="3">
        <f t="shared" si="12"/>
        <v>13036910.620000001</v>
      </c>
      <c r="R147" s="11"/>
      <c r="S147" s="20"/>
      <c r="T147" s="11"/>
      <c r="U147" s="11"/>
      <c r="V147" s="11"/>
      <c r="W147" s="12"/>
      <c r="X147" s="12"/>
      <c r="Y147" s="12"/>
      <c r="Z147" s="12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">
      <c r="A148" s="10">
        <v>17</v>
      </c>
      <c r="B148" s="4" t="s">
        <v>11</v>
      </c>
      <c r="C148" s="3">
        <f t="shared" si="6"/>
        <v>3407463.37</v>
      </c>
      <c r="D148" s="3">
        <f t="shared" si="6"/>
        <v>1299163.76</v>
      </c>
      <c r="E148" s="3">
        <f t="shared" si="6"/>
        <v>132934.04</v>
      </c>
      <c r="F148" s="3">
        <f t="shared" si="13"/>
        <v>133734.48000000001</v>
      </c>
      <c r="G148" s="3">
        <f t="shared" si="13"/>
        <v>149057.39000000001</v>
      </c>
      <c r="H148" s="3">
        <f t="shared" si="13"/>
        <v>0</v>
      </c>
      <c r="I148" s="3">
        <f t="shared" si="13"/>
        <v>7881.45</v>
      </c>
      <c r="J148" s="3">
        <f t="shared" si="13"/>
        <v>27208.240000000002</v>
      </c>
      <c r="K148" s="3">
        <f t="shared" si="13"/>
        <v>0</v>
      </c>
      <c r="L148" s="3">
        <f t="shared" si="13"/>
        <v>78008.509999999995</v>
      </c>
      <c r="M148" s="3">
        <f t="shared" si="9"/>
        <v>-25720.43</v>
      </c>
      <c r="N148" s="3">
        <f t="shared" si="10"/>
        <v>338846.36</v>
      </c>
      <c r="O148" s="3">
        <f t="shared" si="11"/>
        <v>3130.7</v>
      </c>
      <c r="P148" s="3">
        <f t="shared" si="12"/>
        <v>5551707.870000001</v>
      </c>
      <c r="R148" s="11"/>
      <c r="S148" s="20"/>
      <c r="T148" s="11"/>
      <c r="U148" s="11"/>
      <c r="V148" s="11"/>
      <c r="W148" s="12"/>
      <c r="X148" s="12"/>
      <c r="Y148" s="12"/>
      <c r="Z148" s="12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">
      <c r="A149" s="10">
        <v>18</v>
      </c>
      <c r="B149" s="4" t="s">
        <v>2</v>
      </c>
      <c r="C149" s="3">
        <f t="shared" si="6"/>
        <v>37616930.259999998</v>
      </c>
      <c r="D149" s="3">
        <f t="shared" si="6"/>
        <v>14510725.199999999</v>
      </c>
      <c r="E149" s="3">
        <f t="shared" si="6"/>
        <v>69476.700000000012</v>
      </c>
      <c r="F149" s="3">
        <f t="shared" si="13"/>
        <v>1208386.5900000001</v>
      </c>
      <c r="G149" s="3">
        <f t="shared" si="13"/>
        <v>1346840</v>
      </c>
      <c r="H149" s="3">
        <f t="shared" si="13"/>
        <v>743180</v>
      </c>
      <c r="I149" s="3">
        <f t="shared" si="13"/>
        <v>46235.13</v>
      </c>
      <c r="J149" s="3">
        <f t="shared" si="13"/>
        <v>159612.44</v>
      </c>
      <c r="K149" s="3">
        <f t="shared" si="13"/>
        <v>0</v>
      </c>
      <c r="L149" s="3">
        <f t="shared" si="13"/>
        <v>457623.37</v>
      </c>
      <c r="M149" s="3">
        <f t="shared" si="9"/>
        <v>-150884.43</v>
      </c>
      <c r="N149" s="3">
        <f t="shared" si="10"/>
        <v>2929553.56</v>
      </c>
      <c r="O149" s="3">
        <f t="shared" si="11"/>
        <v>2121768.39</v>
      </c>
      <c r="P149" s="3">
        <f t="shared" si="12"/>
        <v>61059447.210000001</v>
      </c>
      <c r="R149" s="11"/>
      <c r="S149" s="20"/>
      <c r="T149" s="11"/>
      <c r="U149" s="11"/>
      <c r="V149" s="11"/>
      <c r="W149" s="12"/>
      <c r="X149" s="12"/>
      <c r="Y149" s="12"/>
      <c r="Z149" s="12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">
      <c r="A150" s="10">
        <v>19</v>
      </c>
      <c r="B150" s="4" t="s">
        <v>12</v>
      </c>
      <c r="C150" s="3">
        <f t="shared" si="6"/>
        <v>3680567.24</v>
      </c>
      <c r="D150" s="3">
        <f t="shared" si="6"/>
        <v>1554200.57</v>
      </c>
      <c r="E150" s="3">
        <f t="shared" si="6"/>
        <v>127631.67</v>
      </c>
      <c r="F150" s="3">
        <f t="shared" si="13"/>
        <v>102347.82</v>
      </c>
      <c r="G150" s="3">
        <f t="shared" si="13"/>
        <v>114074.53</v>
      </c>
      <c r="H150" s="3">
        <f t="shared" si="13"/>
        <v>-43968</v>
      </c>
      <c r="I150" s="3">
        <f t="shared" si="13"/>
        <v>7443.99</v>
      </c>
      <c r="J150" s="3">
        <f t="shared" si="13"/>
        <v>25698.06</v>
      </c>
      <c r="K150" s="3">
        <f t="shared" si="13"/>
        <v>0</v>
      </c>
      <c r="L150" s="3">
        <f t="shared" si="13"/>
        <v>73678.67</v>
      </c>
      <c r="M150" s="3">
        <f t="shared" si="9"/>
        <v>-24292.83</v>
      </c>
      <c r="N150" s="3">
        <f t="shared" si="10"/>
        <v>315230.12</v>
      </c>
      <c r="O150" s="3">
        <f t="shared" si="11"/>
        <v>1617.54</v>
      </c>
      <c r="P150" s="3">
        <f t="shared" si="12"/>
        <v>5934229.3800000008</v>
      </c>
      <c r="R150" s="11"/>
      <c r="S150" s="20"/>
      <c r="T150" s="11"/>
      <c r="U150" s="11"/>
      <c r="V150" s="11"/>
      <c r="W150" s="12"/>
      <c r="X150" s="12"/>
      <c r="Y150" s="12"/>
      <c r="Z150" s="12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">
      <c r="A151" s="10">
        <v>20</v>
      </c>
      <c r="B151" s="4" t="s">
        <v>13</v>
      </c>
      <c r="C151" s="3">
        <f t="shared" si="6"/>
        <v>3049384.53</v>
      </c>
      <c r="D151" s="3">
        <f t="shared" si="6"/>
        <v>1159511.3</v>
      </c>
      <c r="E151" s="3">
        <f t="shared" si="6"/>
        <v>141828.34</v>
      </c>
      <c r="F151" s="3">
        <f t="shared" si="13"/>
        <v>154204.06</v>
      </c>
      <c r="G151" s="3">
        <f t="shared" si="13"/>
        <v>171872.3</v>
      </c>
      <c r="H151" s="3">
        <f t="shared" si="13"/>
        <v>1015899</v>
      </c>
      <c r="I151" s="3">
        <f t="shared" si="13"/>
        <v>10684.54</v>
      </c>
      <c r="J151" s="3">
        <f t="shared" si="13"/>
        <v>36885.07</v>
      </c>
      <c r="K151" s="3">
        <f t="shared" si="13"/>
        <v>0</v>
      </c>
      <c r="L151" s="3">
        <f t="shared" si="13"/>
        <v>105752.86</v>
      </c>
      <c r="M151" s="3">
        <f t="shared" si="9"/>
        <v>-34868.1</v>
      </c>
      <c r="N151" s="3">
        <f t="shared" si="10"/>
        <v>517975.86</v>
      </c>
      <c r="O151" s="3">
        <f t="shared" si="11"/>
        <v>51450.3</v>
      </c>
      <c r="P151" s="3">
        <f t="shared" si="12"/>
        <v>6380580.0600000005</v>
      </c>
      <c r="R151" s="11"/>
      <c r="S151" s="20"/>
      <c r="T151" s="11"/>
      <c r="U151" s="11"/>
      <c r="V151" s="11"/>
      <c r="W151" s="12"/>
      <c r="X151" s="12"/>
      <c r="Y151" s="12"/>
      <c r="Z151" s="12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">
      <c r="A152" s="75" t="s">
        <v>0</v>
      </c>
      <c r="B152" s="76"/>
      <c r="C152" s="21">
        <f>SUM(C132:C151)</f>
        <v>97197919.86999999</v>
      </c>
      <c r="D152" s="21">
        <f t="shared" ref="D152:P152" si="14">SUM(D132:D151)</f>
        <v>37920943</v>
      </c>
      <c r="E152" s="21">
        <f t="shared" si="14"/>
        <v>2973401.78</v>
      </c>
      <c r="F152" s="21">
        <f>SUM(F132:F151)</f>
        <v>3411594</v>
      </c>
      <c r="G152" s="21">
        <f>SUM(G132:G151)</f>
        <v>3802484.4699999993</v>
      </c>
      <c r="H152" s="21">
        <f t="shared" si="14"/>
        <v>2529423</v>
      </c>
      <c r="I152" s="21">
        <f t="shared" si="14"/>
        <v>206493.75000000003</v>
      </c>
      <c r="J152" s="21">
        <f t="shared" si="14"/>
        <v>712855.6</v>
      </c>
      <c r="K152" s="21">
        <f t="shared" si="14"/>
        <v>0</v>
      </c>
      <c r="L152" s="21">
        <f t="shared" si="14"/>
        <v>2043821.8</v>
      </c>
      <c r="M152" s="21">
        <f t="shared" si="14"/>
        <v>-673874.86999999988</v>
      </c>
      <c r="N152" s="21">
        <f t="shared" si="14"/>
        <v>10555300.559999999</v>
      </c>
      <c r="O152" s="21">
        <f t="shared" si="14"/>
        <v>3360348</v>
      </c>
      <c r="P152" s="21">
        <f t="shared" si="14"/>
        <v>164040710.96000001</v>
      </c>
      <c r="R152" s="13"/>
      <c r="S152" s="13"/>
      <c r="T152" s="13"/>
      <c r="U152" s="13"/>
      <c r="V152" s="11"/>
      <c r="W152" s="12"/>
      <c r="X152" s="12"/>
      <c r="Y152" s="12"/>
      <c r="Z152" s="12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">
      <c r="A153" s="32" t="s">
        <v>41</v>
      </c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ht="12.75" customHeight="1" x14ac:dyDescent="0.2">
      <c r="B154" s="14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9"/>
    </row>
    <row r="155" spans="1:34" x14ac:dyDescent="0.2">
      <c r="B155" s="1" t="s">
        <v>17</v>
      </c>
      <c r="F155" s="2"/>
      <c r="G155" s="1"/>
      <c r="H155" s="1"/>
      <c r="I155" s="1"/>
      <c r="J155" s="1"/>
      <c r="K155" s="1"/>
      <c r="L155" s="27"/>
      <c r="M155" s="27"/>
      <c r="N155" s="27"/>
      <c r="O155" s="27"/>
    </row>
    <row r="156" spans="1:34" x14ac:dyDescent="0.2">
      <c r="B156" s="1" t="s">
        <v>17</v>
      </c>
      <c r="C156" s="15"/>
      <c r="F156" s="2"/>
      <c r="G156" s="1"/>
      <c r="H156" s="1"/>
      <c r="I156" s="1"/>
      <c r="J156" s="1"/>
      <c r="K156" s="1"/>
      <c r="L156" s="27"/>
      <c r="M156" s="27"/>
      <c r="N156" s="27"/>
      <c r="O156" s="27"/>
    </row>
    <row r="157" spans="1:34" x14ac:dyDescent="0.2">
      <c r="B157" s="1"/>
      <c r="C157" s="16"/>
      <c r="F157" s="2"/>
      <c r="G157" s="1"/>
      <c r="H157" s="1"/>
      <c r="I157" s="17"/>
      <c r="J157" s="17"/>
      <c r="K157" s="17"/>
      <c r="L157" s="17"/>
      <c r="M157" s="17"/>
      <c r="N157" s="17"/>
      <c r="O157" s="17"/>
      <c r="P157" s="17"/>
    </row>
    <row r="158" spans="1:34" x14ac:dyDescent="0.2">
      <c r="B158" s="1" t="s">
        <v>17</v>
      </c>
      <c r="C158" s="16"/>
      <c r="F158" s="2"/>
      <c r="G158" s="1"/>
      <c r="H158" s="1"/>
      <c r="I158" s="1"/>
      <c r="J158" s="1"/>
      <c r="K158" s="1"/>
      <c r="L158" s="27"/>
      <c r="M158" s="27"/>
      <c r="N158" s="27"/>
      <c r="O158" s="27"/>
    </row>
    <row r="159" spans="1:34" x14ac:dyDescent="0.2">
      <c r="B159" s="1"/>
      <c r="C159" s="15"/>
      <c r="G159" s="1"/>
      <c r="H159" s="1"/>
      <c r="I159" s="1"/>
      <c r="J159" s="1"/>
      <c r="K159" s="1"/>
      <c r="L159" s="27"/>
      <c r="M159" s="27"/>
      <c r="N159" s="27"/>
      <c r="O159" s="27"/>
    </row>
    <row r="160" spans="1:34" x14ac:dyDescent="0.2">
      <c r="B160" s="1"/>
      <c r="C160" s="16"/>
      <c r="G160" s="1"/>
      <c r="H160" s="1"/>
      <c r="I160" s="1"/>
      <c r="J160" s="1"/>
      <c r="K160" s="1"/>
      <c r="L160" s="27"/>
      <c r="M160" s="27"/>
      <c r="N160" s="27"/>
      <c r="O160" s="27"/>
    </row>
    <row r="161" spans="2:15" x14ac:dyDescent="0.2">
      <c r="B161" s="1"/>
      <c r="C161" s="16"/>
      <c r="G161" s="1"/>
      <c r="H161" s="1"/>
      <c r="I161" s="1"/>
      <c r="J161" s="1"/>
      <c r="K161" s="1"/>
      <c r="L161" s="27"/>
      <c r="M161" s="27"/>
      <c r="N161" s="27"/>
      <c r="O161" s="27"/>
    </row>
    <row r="162" spans="2:15" x14ac:dyDescent="0.2">
      <c r="C162" s="16"/>
      <c r="F162" s="2"/>
      <c r="G162" s="1"/>
      <c r="H162" s="1"/>
      <c r="I162" s="1"/>
      <c r="J162" s="1"/>
      <c r="K162" s="1"/>
      <c r="L162" s="27"/>
      <c r="M162" s="27"/>
      <c r="N162" s="27"/>
      <c r="O162" s="27"/>
    </row>
    <row r="163" spans="2:15" x14ac:dyDescent="0.2">
      <c r="C163" s="16"/>
      <c r="G163" s="1"/>
      <c r="H163" s="1"/>
      <c r="I163" s="1"/>
      <c r="J163" s="1"/>
      <c r="K163" s="1"/>
      <c r="L163" s="27"/>
      <c r="M163" s="27"/>
      <c r="N163" s="27"/>
      <c r="O163" s="27"/>
    </row>
    <row r="164" spans="2:15" x14ac:dyDescent="0.2">
      <c r="C164" s="2"/>
    </row>
    <row r="165" spans="2:15" x14ac:dyDescent="0.2">
      <c r="C165" s="1"/>
    </row>
  </sheetData>
  <mergeCells count="82">
    <mergeCell ref="A4:N4"/>
    <mergeCell ref="A5:N5"/>
    <mergeCell ref="A7:N7"/>
    <mergeCell ref="A152:B152"/>
    <mergeCell ref="G129:G131"/>
    <mergeCell ref="H129:H131"/>
    <mergeCell ref="I129:I131"/>
    <mergeCell ref="A129:A131"/>
    <mergeCell ref="K129:K131"/>
    <mergeCell ref="A34:B34"/>
    <mergeCell ref="A122:B122"/>
    <mergeCell ref="F40:F42"/>
    <mergeCell ref="A63:B63"/>
    <mergeCell ref="A99:A101"/>
    <mergeCell ref="B99:B101"/>
    <mergeCell ref="A40:A42"/>
    <mergeCell ref="P129:P131"/>
    <mergeCell ref="A126:P126"/>
    <mergeCell ref="B129:B131"/>
    <mergeCell ref="C129:C131"/>
    <mergeCell ref="D129:D131"/>
    <mergeCell ref="E129:E131"/>
    <mergeCell ref="F129:F131"/>
    <mergeCell ref="A127:P127"/>
    <mergeCell ref="L129:L131"/>
    <mergeCell ref="M129:M131"/>
    <mergeCell ref="J129:J131"/>
    <mergeCell ref="N129:N130"/>
    <mergeCell ref="O129:O131"/>
    <mergeCell ref="A3:N3"/>
    <mergeCell ref="A9:N9"/>
    <mergeCell ref="K11:K13"/>
    <mergeCell ref="L11:L13"/>
    <mergeCell ref="N11:N13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E11:E13"/>
    <mergeCell ref="M11:M13"/>
    <mergeCell ref="B40:B42"/>
    <mergeCell ref="C40:C42"/>
    <mergeCell ref="D40:D42"/>
    <mergeCell ref="E40:E42"/>
    <mergeCell ref="A38:F38"/>
    <mergeCell ref="A67:F67"/>
    <mergeCell ref="A69:A71"/>
    <mergeCell ref="B69:B71"/>
    <mergeCell ref="C69:C71"/>
    <mergeCell ref="D69:D71"/>
    <mergeCell ref="E69:E71"/>
    <mergeCell ref="F69:F71"/>
    <mergeCell ref="A92:B92"/>
    <mergeCell ref="C99:D101"/>
    <mergeCell ref="A96:D97"/>
    <mergeCell ref="C102:D102"/>
    <mergeCell ref="C103:D103"/>
    <mergeCell ref="C112:D112"/>
    <mergeCell ref="C113:D11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9:D119"/>
    <mergeCell ref="C120:D120"/>
    <mergeCell ref="C121:D121"/>
    <mergeCell ref="C122:D122"/>
    <mergeCell ref="A123:D123"/>
    <mergeCell ref="C114:D114"/>
    <mergeCell ref="C115:D115"/>
    <mergeCell ref="C116:D116"/>
    <mergeCell ref="C117:D117"/>
    <mergeCell ref="C118:D118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2021-11-09T22:03:59Z</dcterms:modified>
</cp:coreProperties>
</file>